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firstSheet="3" activeTab="5"/>
  </bookViews>
  <sheets>
    <sheet name="дистанция 1 класс " sheetId="1" r:id="rId1"/>
    <sheet name="РЕЗ 1 СТ" sheetId="4" state="hidden" r:id="rId2"/>
    <sheet name=" дистанции 2 кл МЛ" sheetId="7" r:id="rId3"/>
    <sheet name="дистанции 2 кл СТ" sheetId="8" r:id="rId4"/>
    <sheet name=" дистанция 3 кл МЛ" sheetId="9" r:id="rId5"/>
    <sheet name="дистанция 3 кл СТ" sheetId="10" r:id="rId6"/>
    <sheet name="Лист1" sheetId="11" r:id="rId7"/>
  </sheets>
  <calcPr calcId="144525"/>
</workbook>
</file>

<file path=xl/calcChain.xml><?xml version="1.0" encoding="utf-8"?>
<calcChain xmlns="http://schemas.openxmlformats.org/spreadsheetml/2006/main">
  <c r="K56" i="1" l="1"/>
  <c r="L56" i="1" s="1"/>
  <c r="M56" i="1" s="1"/>
  <c r="O22" i="7"/>
  <c r="O19" i="9"/>
  <c r="K44" i="1"/>
  <c r="L44" i="1" s="1"/>
  <c r="M44" i="1" s="1"/>
  <c r="M7" i="8"/>
  <c r="N7" i="8" s="1"/>
  <c r="O7" i="8" s="1"/>
  <c r="K59" i="1" l="1"/>
  <c r="L59" i="1" s="1"/>
  <c r="M59" i="1" s="1"/>
  <c r="K46" i="1"/>
  <c r="L46" i="1" s="1"/>
  <c r="M46" i="1" s="1"/>
  <c r="K41" i="1"/>
  <c r="L41" i="1" s="1"/>
  <c r="M41" i="1" s="1"/>
  <c r="K55" i="1"/>
  <c r="L55" i="1" s="1"/>
  <c r="M55" i="1" s="1"/>
  <c r="M21" i="8" l="1"/>
  <c r="N21" i="8" s="1"/>
  <c r="O21" i="8" s="1"/>
  <c r="M17" i="9"/>
  <c r="M6" i="9"/>
  <c r="N6" i="9" s="1"/>
  <c r="O6" i="9" s="1"/>
  <c r="O17" i="9" l="1"/>
  <c r="N17" i="9"/>
  <c r="M20" i="10"/>
  <c r="N20" i="10" s="1"/>
  <c r="O20" i="10" s="1"/>
  <c r="M22" i="10"/>
  <c r="N22" i="10" s="1"/>
  <c r="O22" i="10" s="1"/>
  <c r="M21" i="10"/>
  <c r="N21" i="10" s="1"/>
  <c r="O21" i="10" s="1"/>
  <c r="M12" i="10"/>
  <c r="N12" i="10" s="1"/>
  <c r="O12" i="10" s="1"/>
  <c r="M6" i="10"/>
  <c r="N6" i="10" s="1"/>
  <c r="O6" i="10" s="1"/>
  <c r="M9" i="10"/>
  <c r="N9" i="10" s="1"/>
  <c r="O9" i="10" s="1"/>
  <c r="M10" i="10"/>
  <c r="N10" i="10" s="1"/>
  <c r="O10" i="10" s="1"/>
  <c r="M7" i="10"/>
  <c r="N7" i="10" s="1"/>
  <c r="O7" i="10" s="1"/>
  <c r="M8" i="10"/>
  <c r="N8" i="10" s="1"/>
  <c r="O8" i="10" s="1"/>
  <c r="M11" i="10"/>
  <c r="M19" i="9"/>
  <c r="N19" i="9" s="1"/>
  <c r="M15" i="9"/>
  <c r="N15" i="9" s="1"/>
  <c r="O15" i="9" s="1"/>
  <c r="M16" i="9"/>
  <c r="N16" i="9" s="1"/>
  <c r="O16" i="9" s="1"/>
  <c r="M18" i="9"/>
  <c r="N18" i="9" s="1"/>
  <c r="O18" i="9" s="1"/>
  <c r="M8" i="9"/>
  <c r="N8" i="9" s="1"/>
  <c r="O8" i="9" s="1"/>
  <c r="M7" i="9"/>
  <c r="N7" i="9" s="1"/>
  <c r="O7" i="9" s="1"/>
  <c r="M9" i="9"/>
  <c r="N9" i="9" s="1"/>
  <c r="O9" i="9" s="1"/>
  <c r="M19" i="8"/>
  <c r="N19" i="8" s="1"/>
  <c r="O19" i="8" s="1"/>
  <c r="M22" i="8"/>
  <c r="N22" i="8" s="1"/>
  <c r="O22" i="8" s="1"/>
  <c r="M20" i="8"/>
  <c r="N20" i="8" s="1"/>
  <c r="O20" i="8" s="1"/>
  <c r="M23" i="8"/>
  <c r="N23" i="8" s="1"/>
  <c r="M12" i="8"/>
  <c r="M10" i="8"/>
  <c r="N10" i="8" s="1"/>
  <c r="M9" i="8"/>
  <c r="N9" i="8" s="1"/>
  <c r="O9" i="8" s="1"/>
  <c r="M6" i="8"/>
  <c r="M8" i="8"/>
  <c r="N8" i="8" s="1"/>
  <c r="M11" i="8"/>
  <c r="N11" i="8" s="1"/>
  <c r="O11" i="8" s="1"/>
  <c r="M13" i="8"/>
  <c r="N13" i="8" s="1"/>
  <c r="M7" i="7"/>
  <c r="N7" i="7" s="1"/>
  <c r="O7" i="7" s="1"/>
  <c r="M10" i="7"/>
  <c r="N10" i="7" s="1"/>
  <c r="O10" i="7" s="1"/>
  <c r="M11" i="7"/>
  <c r="N11" i="7" s="1"/>
  <c r="O11" i="7" s="1"/>
  <c r="M6" i="7"/>
  <c r="N6" i="7" s="1"/>
  <c r="M9" i="7"/>
  <c r="N9" i="7" s="1"/>
  <c r="M8" i="7"/>
  <c r="N8" i="7" s="1"/>
  <c r="O8" i="7" s="1"/>
  <c r="M22" i="7"/>
  <c r="N22" i="7" s="1"/>
  <c r="M18" i="7"/>
  <c r="N18" i="7" s="1"/>
  <c r="O18" i="7" s="1"/>
  <c r="M21" i="7"/>
  <c r="N21" i="7" s="1"/>
  <c r="O21" i="7" s="1"/>
  <c r="M20" i="7"/>
  <c r="N20" i="7" s="1"/>
  <c r="O20" i="7" s="1"/>
  <c r="M19" i="7"/>
  <c r="N19" i="7" s="1"/>
  <c r="O19" i="7" s="1"/>
  <c r="K37" i="1"/>
  <c r="L37" i="1" s="1"/>
  <c r="M37" i="1" s="1"/>
  <c r="K39" i="1"/>
  <c r="L39" i="1" s="1"/>
  <c r="M39" i="1" s="1"/>
  <c r="K54" i="1"/>
  <c r="L54" i="1" s="1"/>
  <c r="M54" i="1" s="1"/>
  <c r="K38" i="1"/>
  <c r="L38" i="1" s="1"/>
  <c r="M38" i="1" s="1"/>
  <c r="K57" i="1"/>
  <c r="L57" i="1" s="1"/>
  <c r="M57" i="1" s="1"/>
  <c r="K48" i="1"/>
  <c r="L48" i="1" s="1"/>
  <c r="M48" i="1" s="1"/>
  <c r="K52" i="1"/>
  <c r="L52" i="1" s="1"/>
  <c r="M52" i="1" s="1"/>
  <c r="K45" i="1"/>
  <c r="L45" i="1" s="1"/>
  <c r="M45" i="1" s="1"/>
  <c r="K40" i="1"/>
  <c r="L40" i="1" s="1"/>
  <c r="M40" i="1" s="1"/>
  <c r="K47" i="1"/>
  <c r="L47" i="1" s="1"/>
  <c r="M47" i="1" s="1"/>
  <c r="K53" i="1"/>
  <c r="L53" i="1" s="1"/>
  <c r="M53" i="1" s="1"/>
  <c r="K49" i="1"/>
  <c r="L49" i="1" s="1"/>
  <c r="M49" i="1" s="1"/>
  <c r="K58" i="1"/>
  <c r="L58" i="1" s="1"/>
  <c r="M58" i="1" s="1"/>
  <c r="K51" i="1"/>
  <c r="L51" i="1" s="1"/>
  <c r="M51" i="1" s="1"/>
  <c r="K50" i="1"/>
  <c r="L50" i="1" s="1"/>
  <c r="M50" i="1" s="1"/>
  <c r="K43" i="1"/>
  <c r="L43" i="1" s="1"/>
  <c r="M43" i="1" s="1"/>
  <c r="K42" i="1"/>
  <c r="L42" i="1" s="1"/>
  <c r="M42" i="1" s="1"/>
  <c r="K27" i="1"/>
  <c r="L27" i="1" s="1"/>
  <c r="M27" i="1" s="1"/>
  <c r="K20" i="1"/>
  <c r="L20" i="1" s="1"/>
  <c r="M20" i="1" s="1"/>
  <c r="K12" i="1"/>
  <c r="L12" i="1" s="1"/>
  <c r="M12" i="1" s="1"/>
  <c r="K17" i="1"/>
  <c r="L17" i="1" s="1"/>
  <c r="M17" i="1" s="1"/>
  <c r="K5" i="1"/>
  <c r="L5" i="1" s="1"/>
  <c r="M5" i="1" s="1"/>
  <c r="K19" i="1"/>
  <c r="L19" i="1" s="1"/>
  <c r="M19" i="1" s="1"/>
  <c r="K7" i="1"/>
  <c r="L7" i="1" s="1"/>
  <c r="M7" i="1" s="1"/>
  <c r="K25" i="1"/>
  <c r="L25" i="1" s="1"/>
  <c r="M25" i="1" s="1"/>
  <c r="K29" i="1"/>
  <c r="L29" i="1" s="1"/>
  <c r="M29" i="1" s="1"/>
  <c r="K26" i="1"/>
  <c r="L26" i="1" s="1"/>
  <c r="M26" i="1" s="1"/>
  <c r="K28" i="1"/>
  <c r="L28" i="1" s="1"/>
  <c r="M28" i="1" s="1"/>
  <c r="K14" i="1"/>
  <c r="L14" i="1" s="1"/>
  <c r="M14" i="1" s="1"/>
  <c r="K15" i="1"/>
  <c r="L15" i="1" s="1"/>
  <c r="M15" i="1" s="1"/>
  <c r="K9" i="1"/>
  <c r="L9" i="1" s="1"/>
  <c r="M9" i="1" s="1"/>
  <c r="K8" i="1"/>
  <c r="L8" i="1" s="1"/>
  <c r="M8" i="1" s="1"/>
  <c r="K22" i="1"/>
  <c r="L22" i="1" s="1"/>
  <c r="M22" i="1" s="1"/>
  <c r="K16" i="1"/>
  <c r="L16" i="1" s="1"/>
  <c r="M16" i="1" s="1"/>
  <c r="K13" i="1"/>
  <c r="L13" i="1" s="1"/>
  <c r="M13" i="1" s="1"/>
  <c r="K23" i="1"/>
  <c r="L23" i="1" s="1"/>
  <c r="M23" i="1" s="1"/>
  <c r="K18" i="1"/>
  <c r="L18" i="1" s="1"/>
  <c r="M18" i="1" s="1"/>
  <c r="K21" i="1"/>
  <c r="L21" i="1" s="1"/>
  <c r="M21" i="1" s="1"/>
  <c r="K10" i="1"/>
  <c r="L10" i="1" s="1"/>
  <c r="M10" i="1" s="1"/>
  <c r="K6" i="1"/>
  <c r="L6" i="1" s="1"/>
  <c r="M6" i="1" s="1"/>
  <c r="K24" i="1"/>
  <c r="L24" i="1" s="1"/>
  <c r="M24" i="1" s="1"/>
  <c r="K11" i="1"/>
  <c r="L11" i="1" s="1"/>
  <c r="M11" i="1" s="1"/>
  <c r="N11" i="10" l="1"/>
  <c r="O11" i="10" s="1"/>
  <c r="N6" i="8"/>
  <c r="O6" i="8" s="1"/>
  <c r="N12" i="8"/>
  <c r="O12" i="8" s="1"/>
  <c r="O8" i="8"/>
  <c r="O10" i="8"/>
  <c r="O13" i="8"/>
  <c r="O6" i="7"/>
  <c r="O9" i="7"/>
  <c r="I44" i="4"/>
  <c r="J44" i="4" s="1"/>
  <c r="I39" i="4"/>
  <c r="I50" i="4"/>
  <c r="I48" i="4"/>
  <c r="I51" i="4"/>
  <c r="I41" i="4"/>
  <c r="I43" i="4"/>
  <c r="I45" i="4"/>
  <c r="I52" i="4"/>
  <c r="I46" i="4"/>
  <c r="I38" i="4"/>
  <c r="I42" i="4"/>
  <c r="I49" i="4"/>
  <c r="I40" i="4"/>
  <c r="I47" i="4"/>
  <c r="I21" i="4"/>
  <c r="I14" i="4"/>
  <c r="I19" i="4"/>
  <c r="I23" i="4"/>
  <c r="I18" i="4"/>
  <c r="I10" i="4"/>
  <c r="I12" i="4"/>
  <c r="I16" i="4"/>
  <c r="I20" i="4"/>
  <c r="I9" i="4"/>
  <c r="I22" i="4"/>
  <c r="I13" i="4"/>
  <c r="I24" i="4"/>
  <c r="I17" i="4"/>
  <c r="I11" i="4"/>
  <c r="I15" i="4"/>
  <c r="I8" i="4"/>
  <c r="J47" i="4" l="1"/>
  <c r="J40" i="4"/>
  <c r="J49" i="4"/>
  <c r="J42" i="4"/>
  <c r="J38" i="4"/>
  <c r="J46" i="4"/>
  <c r="J52" i="4"/>
  <c r="J45" i="4"/>
  <c r="J43" i="4"/>
  <c r="J41" i="4"/>
  <c r="J51" i="4"/>
  <c r="J48" i="4"/>
  <c r="J50" i="4"/>
  <c r="J39" i="4"/>
  <c r="J21" i="4"/>
  <c r="J14" i="4"/>
  <c r="J19" i="4"/>
  <c r="J23" i="4"/>
  <c r="J18" i="4"/>
  <c r="J10" i="4"/>
  <c r="J12" i="4"/>
  <c r="J16" i="4"/>
  <c r="J20" i="4"/>
  <c r="J9" i="4"/>
  <c r="J22" i="4"/>
  <c r="J13" i="4"/>
  <c r="J24" i="4"/>
  <c r="J17" i="4"/>
  <c r="J11" i="4"/>
  <c r="J15" i="4"/>
  <c r="J8" i="4"/>
</calcChain>
</file>

<file path=xl/sharedStrings.xml><?xml version="1.0" encoding="utf-8"?>
<sst xmlns="http://schemas.openxmlformats.org/spreadsheetml/2006/main" count="479" uniqueCount="170">
  <si>
    <t>М СТ</t>
  </si>
  <si>
    <t>№ п/п</t>
  </si>
  <si>
    <t>Участник</t>
  </si>
  <si>
    <t>Год рождения</t>
  </si>
  <si>
    <t>Команда</t>
  </si>
  <si>
    <t>Д СТ</t>
  </si>
  <si>
    <t>Сапелкина Ангелина</t>
  </si>
  <si>
    <t>Волна</t>
  </si>
  <si>
    <t>Федорина Ульяна</t>
  </si>
  <si>
    <t>Шалмышов Самат</t>
  </si>
  <si>
    <t>Полякова Полина</t>
  </si>
  <si>
    <t>Целова Василиса</t>
  </si>
  <si>
    <t>Казеев Сергей</t>
  </si>
  <si>
    <t>Новиков Николай</t>
  </si>
  <si>
    <t>Степанов Кирилл</t>
  </si>
  <si>
    <t>Гурьянов Дмитрий</t>
  </si>
  <si>
    <t>Ганин Артём</t>
  </si>
  <si>
    <t>Надежда</t>
  </si>
  <si>
    <t>Кравченко Константин</t>
  </si>
  <si>
    <t>ЦТКиМП</t>
  </si>
  <si>
    <t>Кангина Анастасия</t>
  </si>
  <si>
    <t>Комарова Виктория</t>
  </si>
  <si>
    <t>Пермяков Владимир</t>
  </si>
  <si>
    <t>Питерова Ангелина</t>
  </si>
  <si>
    <t>Ирбис</t>
  </si>
  <si>
    <t>Арсентьева Александра</t>
  </si>
  <si>
    <t>Тарасов Данил</t>
  </si>
  <si>
    <t>Романов Алексей</t>
  </si>
  <si>
    <t>Лапшов Данил</t>
  </si>
  <si>
    <t>Бурасы</t>
  </si>
  <si>
    <t>Горизонт</t>
  </si>
  <si>
    <t>Колузанов Илья</t>
  </si>
  <si>
    <t>Бахарева Марина</t>
  </si>
  <si>
    <t>Булатова Нелли</t>
  </si>
  <si>
    <t>Веды</t>
  </si>
  <si>
    <t>Абрамович Яна</t>
  </si>
  <si>
    <t>Бирюкова Арина</t>
  </si>
  <si>
    <t>Красулин Максим</t>
  </si>
  <si>
    <t>Мельников Данил</t>
  </si>
  <si>
    <t>Подлипалин Илья</t>
  </si>
  <si>
    <t>Скародкина Злата</t>
  </si>
  <si>
    <t>Шеповалова Ксения</t>
  </si>
  <si>
    <t>Дистанция 1 класса</t>
  </si>
  <si>
    <t>Примечание</t>
  </si>
  <si>
    <t xml:space="preserve">Старт </t>
  </si>
  <si>
    <t>Финиш</t>
  </si>
  <si>
    <t>Штраф</t>
  </si>
  <si>
    <t>Штрафное время</t>
  </si>
  <si>
    <t>Результат</t>
  </si>
  <si>
    <t>Место</t>
  </si>
  <si>
    <t>Кузьмин Женя</t>
  </si>
  <si>
    <t>Балыков Артем</t>
  </si>
  <si>
    <t>Шемякина Александра</t>
  </si>
  <si>
    <t>Протокол  открытых городских квалификационных соревнований  по спортивному туризму в закрытом  помещении «Мои первые старты»</t>
  </si>
  <si>
    <t>ВК</t>
  </si>
  <si>
    <t>потеря самостраховки на навесной</t>
  </si>
  <si>
    <t>потеря самостраховки</t>
  </si>
  <si>
    <t>Протокол старта открытых городских лично-командных соревнований по технике туризма в закрытом помещении "Рождественские старты"</t>
  </si>
  <si>
    <t>М  10-12</t>
  </si>
  <si>
    <t>Д 10-12</t>
  </si>
  <si>
    <t>Дистанция 2 класса</t>
  </si>
  <si>
    <t>Д 13-15</t>
  </si>
  <si>
    <t>Дистанция 3 класса</t>
  </si>
  <si>
    <t>Ю  13-15</t>
  </si>
  <si>
    <t>Ю  16-18</t>
  </si>
  <si>
    <t>Д 16-18</t>
  </si>
  <si>
    <t>Протокол результатов открытых городских лично-командных соревнований по технике туризма в закрытом помещении "Рождественские старты"</t>
  </si>
  <si>
    <t>Старт</t>
  </si>
  <si>
    <t>этап 1</t>
  </si>
  <si>
    <t>этап 2</t>
  </si>
  <si>
    <t>этап 3</t>
  </si>
  <si>
    <t>этап 4</t>
  </si>
  <si>
    <t>Сумма штрафов</t>
  </si>
  <si>
    <t>Рзультат</t>
  </si>
  <si>
    <t>этап 5</t>
  </si>
  <si>
    <t>этап 6</t>
  </si>
  <si>
    <t>Леонтьев Анатолий</t>
  </si>
  <si>
    <t>Ледовский Дмитрий</t>
  </si>
  <si>
    <t>Папшев Дмитрий</t>
  </si>
  <si>
    <t xml:space="preserve">Косоруков Федор </t>
  </si>
  <si>
    <t>Богданов Данил</t>
  </si>
  <si>
    <t>Колесов Никита</t>
  </si>
  <si>
    <t>Чванов Федор</t>
  </si>
  <si>
    <t>Успех</t>
  </si>
  <si>
    <t>Энгельс</t>
  </si>
  <si>
    <t>Горбачева Алина</t>
  </si>
  <si>
    <t>Черкашина Кристина</t>
  </si>
  <si>
    <t>Стукалова Ангелина</t>
  </si>
  <si>
    <t>Хайров Тимур</t>
  </si>
  <si>
    <t>Горшков Даниил</t>
  </si>
  <si>
    <t>Кузнецов Марк</t>
  </si>
  <si>
    <t>Шапкарин Денис</t>
  </si>
  <si>
    <t>Янов Виталий</t>
  </si>
  <si>
    <t>Энгельс 1</t>
  </si>
  <si>
    <t>Галиахметова Анна</t>
  </si>
  <si>
    <t xml:space="preserve">Колосова.Дарья </t>
  </si>
  <si>
    <t>Димитриенко Татяна</t>
  </si>
  <si>
    <t xml:space="preserve">Решетникова Наталья </t>
  </si>
  <si>
    <t>Скрипаль Вероника</t>
  </si>
  <si>
    <t>Кузьмин Евгений</t>
  </si>
  <si>
    <t>Самардаков Вадим</t>
  </si>
  <si>
    <t>Колчин Иван</t>
  </si>
  <si>
    <t>Передерин Влад</t>
  </si>
  <si>
    <t>Колесов Федор</t>
  </si>
  <si>
    <t>Исматов Евгений</t>
  </si>
  <si>
    <t>Сокол</t>
  </si>
  <si>
    <t>Жаренкова Александра</t>
  </si>
  <si>
    <t xml:space="preserve">Солодова Ксения </t>
  </si>
  <si>
    <t>Мамешева Вероника</t>
  </si>
  <si>
    <t>Завалий Анастасия</t>
  </si>
  <si>
    <t xml:space="preserve">Осипова Александра </t>
  </si>
  <si>
    <t>Кривенко Игорь</t>
  </si>
  <si>
    <t>Колесов Михаил</t>
  </si>
  <si>
    <t>Шапкарин Иван</t>
  </si>
  <si>
    <t xml:space="preserve">Сысоев Егор </t>
  </si>
  <si>
    <t>Сухарев Вадим</t>
  </si>
  <si>
    <t>Савельева Валентина</t>
  </si>
  <si>
    <t>Сысолятина Ксения</t>
  </si>
  <si>
    <t>Морозова Диана</t>
  </si>
  <si>
    <t>Панасенко Ксения</t>
  </si>
  <si>
    <t>Бомблес Марина</t>
  </si>
  <si>
    <t>Экстрим</t>
  </si>
  <si>
    <t>Моисеев Матвей</t>
  </si>
  <si>
    <t>Грачёв Дмитрий</t>
  </si>
  <si>
    <t>Байбаков Егор</t>
  </si>
  <si>
    <t>Кузнецов Егор</t>
  </si>
  <si>
    <t>Катаев Роман</t>
  </si>
  <si>
    <t>Лузановский Александр</t>
  </si>
  <si>
    <t>Пименов Федор</t>
  </si>
  <si>
    <t>Шапошников Никита</t>
  </si>
  <si>
    <t>Кожухов Илья</t>
  </si>
  <si>
    <t>Питеров Артур</t>
  </si>
  <si>
    <t>Скародкин Владислав</t>
  </si>
  <si>
    <t>Васильев Владимир</t>
  </si>
  <si>
    <t>Мавлютов Тимофей</t>
  </si>
  <si>
    <t>Гарин Константин</t>
  </si>
  <si>
    <t>Гуров Максим</t>
  </si>
  <si>
    <t>Мартынов Артем</t>
  </si>
  <si>
    <t>Ганин Артем</t>
  </si>
  <si>
    <t>Минов Артем</t>
  </si>
  <si>
    <t>Бузданов Владислав</t>
  </si>
  <si>
    <t>Никифоров Миша</t>
  </si>
  <si>
    <t>Залесский Сергей</t>
  </si>
  <si>
    <t>Сурков Алексей</t>
  </si>
  <si>
    <t>Шушуйкин Александр</t>
  </si>
  <si>
    <t>Железникова Вероника</t>
  </si>
  <si>
    <t xml:space="preserve">Герасина Полина </t>
  </si>
  <si>
    <t xml:space="preserve">Целова Василиса </t>
  </si>
  <si>
    <t>Хайзатова Ангелина</t>
  </si>
  <si>
    <t>Григорьева Вика</t>
  </si>
  <si>
    <t>Белодурина Софья</t>
  </si>
  <si>
    <t>Оськина Мария</t>
  </si>
  <si>
    <t>Спицына Кира</t>
  </si>
  <si>
    <t>Бадеева Ксения</t>
  </si>
  <si>
    <t>Тахтарова Анастасия</t>
  </si>
  <si>
    <t>Поливцева Яна</t>
  </si>
  <si>
    <t>Хайзатова Вероника</t>
  </si>
  <si>
    <t xml:space="preserve">Гаджиева Алина </t>
  </si>
  <si>
    <t>Фролова Елизавета</t>
  </si>
  <si>
    <t>Панюшкина Виктория</t>
  </si>
  <si>
    <t>Аблова Ксения</t>
  </si>
  <si>
    <t>Юрьева Алеся</t>
  </si>
  <si>
    <t>Бартоломей Дарья</t>
  </si>
  <si>
    <t>Артамонова Анастасия</t>
  </si>
  <si>
    <t>вк</t>
  </si>
  <si>
    <t>Место Гор</t>
  </si>
  <si>
    <t>Место ГОР</t>
  </si>
  <si>
    <t>снятие</t>
  </si>
  <si>
    <t>Гаджиев Фехруз</t>
  </si>
  <si>
    <t>Симонова Ксения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</si>
</sst>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4" fillId="0" borderId="0" xfId="0" applyFont="1"/>
    <xf numFmtId="0" fontId="0" fillId="0" borderId="3" xfId="0" applyBorder="1"/>
    <xf numFmtId="0" fontId="0" fillId="0" borderId="4" xfId="0" applyBorder="1"/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5" fillId="0" borderId="0" xfId="0" applyFont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164" fontId="4" fillId="0" borderId="14" xfId="0" applyNumberFormat="1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3" xfId="0" applyFont="1" applyBorder="1"/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/>
    </xf>
    <xf numFmtId="0" fontId="0" fillId="2" borderId="4" xfId="0" applyNumberForma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90" wrapText="1"/>
    </xf>
    <xf numFmtId="164" fontId="8" fillId="0" borderId="2" xfId="0" applyNumberFormat="1" applyFont="1" applyBorder="1" applyAlignment="1">
      <alignment horizontal="center"/>
    </xf>
    <xf numFmtId="164" fontId="0" fillId="0" borderId="2" xfId="0" applyNumberFormat="1" applyBorder="1"/>
    <xf numFmtId="164" fontId="8" fillId="0" borderId="4" xfId="0" applyNumberFormat="1" applyFont="1" applyBorder="1" applyAlignment="1">
      <alignment horizontal="center"/>
    </xf>
    <xf numFmtId="164" fontId="0" fillId="0" borderId="4" xfId="0" applyNumberFormat="1" applyBorder="1"/>
    <xf numFmtId="164" fontId="8" fillId="0" borderId="7" xfId="0" applyNumberFormat="1" applyFont="1" applyBorder="1" applyAlignment="1">
      <alignment horizontal="center"/>
    </xf>
    <xf numFmtId="164" fontId="0" fillId="0" borderId="7" xfId="0" applyNumberFormat="1" applyBorder="1"/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164" fontId="8" fillId="3" borderId="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164" fontId="0" fillId="3" borderId="4" xfId="0" applyNumberFormat="1" applyFill="1" applyBorder="1"/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8" fillId="3" borderId="3" xfId="0" applyFont="1" applyFill="1" applyBorder="1" applyAlignment="1">
      <alignment horizontal="center"/>
    </xf>
    <xf numFmtId="0" fontId="0" fillId="3" borderId="0" xfId="0" applyFill="1"/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4" fontId="0" fillId="3" borderId="2" xfId="0" applyNumberFormat="1" applyFill="1" applyBorder="1"/>
    <xf numFmtId="164" fontId="0" fillId="3" borderId="0" xfId="0" applyNumberFormat="1" applyFill="1"/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164" fontId="0" fillId="0" borderId="7" xfId="0" applyNumberForma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/>
    </xf>
    <xf numFmtId="164" fontId="0" fillId="0" borderId="14" xfId="0" applyNumberFormat="1" applyBorder="1"/>
    <xf numFmtId="0" fontId="8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0" borderId="8" xfId="0" applyBorder="1"/>
    <xf numFmtId="0" fontId="8" fillId="3" borderId="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3" fillId="0" borderId="4" xfId="0" applyNumberFormat="1" applyFont="1" applyBorder="1"/>
    <xf numFmtId="0" fontId="10" fillId="3" borderId="4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4" fontId="4" fillId="0" borderId="13" xfId="0" applyNumberFormat="1" applyFont="1" applyBorder="1" applyAlignment="1">
      <alignment horizontal="right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0"/>
  <sheetViews>
    <sheetView topLeftCell="A62" zoomScaleNormal="100" workbookViewId="0">
      <selection activeCell="S54" sqref="S54"/>
    </sheetView>
  </sheetViews>
  <sheetFormatPr defaultRowHeight="14.4" x14ac:dyDescent="0.3"/>
  <cols>
    <col min="1" max="1" width="4.44140625" customWidth="1"/>
    <col min="2" max="2" width="5" customWidth="1"/>
    <col min="3" max="3" width="23.109375" customWidth="1"/>
    <col min="4" max="4" width="10.44140625" customWidth="1"/>
    <col min="5" max="5" width="7.88671875" customWidth="1"/>
    <col min="6" max="7" width="4.6640625" customWidth="1"/>
    <col min="8" max="8" width="5" customWidth="1"/>
    <col min="9" max="9" width="5.109375" customWidth="1"/>
    <col min="10" max="10" width="8.88671875" customWidth="1"/>
    <col min="11" max="11" width="5.88671875" customWidth="1"/>
    <col min="12" max="12" width="10.88671875" customWidth="1"/>
    <col min="13" max="13" width="9.109375" customWidth="1"/>
    <col min="14" max="14" width="8.6640625" customWidth="1"/>
  </cols>
  <sheetData>
    <row r="1" spans="2:25" ht="36" customHeight="1" x14ac:dyDescent="0.3">
      <c r="B1" s="155" t="s">
        <v>66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2:25" ht="16.5" customHeight="1" x14ac:dyDescent="0.3">
      <c r="B2" s="11"/>
      <c r="C2" s="11"/>
      <c r="D2" s="11"/>
      <c r="E2" s="55"/>
      <c r="F2" s="55"/>
      <c r="G2" s="55"/>
      <c r="H2" s="55"/>
      <c r="I2" s="55"/>
      <c r="J2" s="55"/>
      <c r="K2" s="55"/>
      <c r="L2" s="55"/>
      <c r="M2" s="11"/>
    </row>
    <row r="3" spans="2:25" ht="15" thickBot="1" x14ac:dyDescent="0.35">
      <c r="B3" s="1" t="s">
        <v>42</v>
      </c>
      <c r="O3" s="26" t="s">
        <v>58</v>
      </c>
    </row>
    <row r="4" spans="2:25" ht="51" customHeight="1" thickTop="1" thickBot="1" x14ac:dyDescent="0.35">
      <c r="B4" s="56" t="s">
        <v>1</v>
      </c>
      <c r="C4" s="138" t="s">
        <v>2</v>
      </c>
      <c r="D4" s="138" t="s">
        <v>4</v>
      </c>
      <c r="E4" s="72" t="s">
        <v>67</v>
      </c>
      <c r="F4" s="73" t="s">
        <v>68</v>
      </c>
      <c r="G4" s="73" t="s">
        <v>69</v>
      </c>
      <c r="H4" s="73" t="s">
        <v>70</v>
      </c>
      <c r="I4" s="73" t="s">
        <v>71</v>
      </c>
      <c r="J4" s="72" t="s">
        <v>45</v>
      </c>
      <c r="K4" s="73" t="s">
        <v>72</v>
      </c>
      <c r="L4" s="72" t="s">
        <v>47</v>
      </c>
      <c r="M4" s="72" t="s">
        <v>73</v>
      </c>
      <c r="N4" s="72" t="s">
        <v>49</v>
      </c>
      <c r="O4" s="89" t="s">
        <v>43</v>
      </c>
    </row>
    <row r="5" spans="2:25" ht="15" thickTop="1" x14ac:dyDescent="0.3">
      <c r="B5" s="64">
        <v>1</v>
      </c>
      <c r="C5" s="152" t="s">
        <v>126</v>
      </c>
      <c r="D5" s="153" t="s">
        <v>30</v>
      </c>
      <c r="E5" s="149">
        <v>0</v>
      </c>
      <c r="F5" s="148"/>
      <c r="G5" s="148"/>
      <c r="H5" s="148"/>
      <c r="I5" s="148"/>
      <c r="J5" s="149">
        <v>5.5555555555555556E-4</v>
      </c>
      <c r="K5" s="148">
        <f t="shared" ref="K5:K29" si="0">F5+G5+H5+I5</f>
        <v>0</v>
      </c>
      <c r="L5" s="149">
        <f t="shared" ref="L5:L29" si="1">K5*$Y$15</f>
        <v>0</v>
      </c>
      <c r="M5" s="150">
        <f t="shared" ref="M5:M29" si="2">J5-E5+L5</f>
        <v>5.5555555555555556E-4</v>
      </c>
      <c r="N5" s="63">
        <v>1</v>
      </c>
      <c r="O5" s="66"/>
    </row>
    <row r="6" spans="2:25" x14ac:dyDescent="0.3">
      <c r="B6" s="65">
        <v>2</v>
      </c>
      <c r="C6" s="148" t="s">
        <v>143</v>
      </c>
      <c r="D6" s="148" t="s">
        <v>19</v>
      </c>
      <c r="E6" s="149">
        <v>0</v>
      </c>
      <c r="F6" s="148"/>
      <c r="G6" s="148"/>
      <c r="H6" s="148"/>
      <c r="I6" s="148"/>
      <c r="J6" s="149">
        <v>5.7870370370370378E-4</v>
      </c>
      <c r="K6" s="148">
        <f t="shared" si="0"/>
        <v>0</v>
      </c>
      <c r="L6" s="149">
        <f t="shared" si="1"/>
        <v>0</v>
      </c>
      <c r="M6" s="150">
        <f t="shared" si="2"/>
        <v>5.7870370370370378E-4</v>
      </c>
      <c r="N6" s="63">
        <v>2</v>
      </c>
      <c r="O6" s="66"/>
    </row>
    <row r="7" spans="2:25" x14ac:dyDescent="0.3">
      <c r="B7" s="65">
        <v>3</v>
      </c>
      <c r="C7" s="151" t="s">
        <v>127</v>
      </c>
      <c r="D7" s="151" t="s">
        <v>17</v>
      </c>
      <c r="E7" s="149">
        <v>0</v>
      </c>
      <c r="F7" s="148"/>
      <c r="G7" s="148"/>
      <c r="H7" s="148"/>
      <c r="I7" s="148"/>
      <c r="J7" s="149">
        <v>5.9027777777777778E-4</v>
      </c>
      <c r="K7" s="148">
        <f t="shared" si="0"/>
        <v>0</v>
      </c>
      <c r="L7" s="149">
        <f t="shared" si="1"/>
        <v>0</v>
      </c>
      <c r="M7" s="150">
        <f t="shared" si="2"/>
        <v>5.9027777777777778E-4</v>
      </c>
      <c r="N7" s="63">
        <v>3</v>
      </c>
      <c r="O7" s="66"/>
    </row>
    <row r="8" spans="2:25" x14ac:dyDescent="0.3">
      <c r="B8" s="65">
        <v>4</v>
      </c>
      <c r="C8" s="63" t="s">
        <v>12</v>
      </c>
      <c r="D8" s="63" t="s">
        <v>17</v>
      </c>
      <c r="E8" s="76">
        <v>0</v>
      </c>
      <c r="F8" s="63"/>
      <c r="G8" s="63"/>
      <c r="H8" s="63"/>
      <c r="I8" s="63"/>
      <c r="J8" s="76">
        <v>6.018518518518519E-4</v>
      </c>
      <c r="K8" s="63">
        <f t="shared" si="0"/>
        <v>0</v>
      </c>
      <c r="L8" s="76">
        <f t="shared" si="1"/>
        <v>0</v>
      </c>
      <c r="M8" s="77">
        <f t="shared" si="2"/>
        <v>6.018518518518519E-4</v>
      </c>
      <c r="N8" s="63">
        <v>4</v>
      </c>
      <c r="O8" s="66"/>
    </row>
    <row r="9" spans="2:25" x14ac:dyDescent="0.3">
      <c r="B9" s="65">
        <v>5</v>
      </c>
      <c r="C9" s="63" t="s">
        <v>134</v>
      </c>
      <c r="D9" s="63" t="s">
        <v>19</v>
      </c>
      <c r="E9" s="76">
        <v>0</v>
      </c>
      <c r="F9" s="63"/>
      <c r="G9" s="63"/>
      <c r="H9" s="63"/>
      <c r="I9" s="63"/>
      <c r="J9" s="76">
        <v>6.018518518518519E-4</v>
      </c>
      <c r="K9" s="63">
        <f t="shared" si="0"/>
        <v>0</v>
      </c>
      <c r="L9" s="76">
        <f t="shared" si="1"/>
        <v>0</v>
      </c>
      <c r="M9" s="77">
        <f t="shared" si="2"/>
        <v>6.018518518518519E-4</v>
      </c>
      <c r="N9" s="63">
        <v>4</v>
      </c>
      <c r="O9" s="66"/>
    </row>
    <row r="10" spans="2:25" x14ac:dyDescent="0.3">
      <c r="B10" s="65">
        <v>6</v>
      </c>
      <c r="C10" s="60" t="s">
        <v>142</v>
      </c>
      <c r="D10" s="63" t="s">
        <v>34</v>
      </c>
      <c r="E10" s="76">
        <v>0</v>
      </c>
      <c r="F10" s="63"/>
      <c r="G10" s="63"/>
      <c r="H10" s="63"/>
      <c r="I10" s="63"/>
      <c r="J10" s="76">
        <v>6.4814814814814813E-4</v>
      </c>
      <c r="K10" s="63">
        <f t="shared" si="0"/>
        <v>0</v>
      </c>
      <c r="L10" s="76">
        <f t="shared" si="1"/>
        <v>0</v>
      </c>
      <c r="M10" s="77">
        <f t="shared" si="2"/>
        <v>6.4814814814814813E-4</v>
      </c>
      <c r="N10" s="63">
        <v>6</v>
      </c>
      <c r="O10" s="66"/>
    </row>
    <row r="11" spans="2:25" x14ac:dyDescent="0.3">
      <c r="B11" s="65">
        <v>7</v>
      </c>
      <c r="C11" s="63" t="s">
        <v>122</v>
      </c>
      <c r="D11" s="63" t="s">
        <v>34</v>
      </c>
      <c r="E11" s="76">
        <v>0</v>
      </c>
      <c r="F11" s="63"/>
      <c r="G11" s="63"/>
      <c r="H11" s="63"/>
      <c r="I11" s="63"/>
      <c r="J11" s="76">
        <v>7.6388888888888893E-4</v>
      </c>
      <c r="K11" s="63">
        <f t="shared" si="0"/>
        <v>0</v>
      </c>
      <c r="L11" s="76">
        <f t="shared" si="1"/>
        <v>0</v>
      </c>
      <c r="M11" s="77">
        <f t="shared" si="2"/>
        <v>7.6388888888888893E-4</v>
      </c>
      <c r="N11" s="63">
        <v>7</v>
      </c>
      <c r="O11" s="66"/>
    </row>
    <row r="12" spans="2:25" x14ac:dyDescent="0.3">
      <c r="B12" s="65">
        <v>8</v>
      </c>
      <c r="C12" s="63" t="s">
        <v>13</v>
      </c>
      <c r="D12" s="63" t="s">
        <v>17</v>
      </c>
      <c r="E12" s="76">
        <v>0</v>
      </c>
      <c r="F12" s="63"/>
      <c r="G12" s="63"/>
      <c r="H12" s="63"/>
      <c r="I12" s="63"/>
      <c r="J12" s="76">
        <v>7.7546296296296304E-4</v>
      </c>
      <c r="K12" s="63">
        <f t="shared" si="0"/>
        <v>0</v>
      </c>
      <c r="L12" s="76">
        <f t="shared" si="1"/>
        <v>0</v>
      </c>
      <c r="M12" s="77">
        <f t="shared" si="2"/>
        <v>7.7546296296296304E-4</v>
      </c>
      <c r="N12" s="63">
        <v>8</v>
      </c>
      <c r="O12" s="66"/>
    </row>
    <row r="13" spans="2:25" x14ac:dyDescent="0.3">
      <c r="B13" s="65">
        <v>9</v>
      </c>
      <c r="C13" s="144" t="s">
        <v>138</v>
      </c>
      <c r="D13" s="144" t="s">
        <v>17</v>
      </c>
      <c r="E13" s="76">
        <v>0</v>
      </c>
      <c r="F13" s="63"/>
      <c r="G13" s="63"/>
      <c r="H13" s="63"/>
      <c r="I13" s="63"/>
      <c r="J13" s="76">
        <v>8.3333333333333339E-4</v>
      </c>
      <c r="K13" s="63">
        <f t="shared" si="0"/>
        <v>0</v>
      </c>
      <c r="L13" s="76">
        <f t="shared" si="1"/>
        <v>0</v>
      </c>
      <c r="M13" s="77">
        <f t="shared" si="2"/>
        <v>8.3333333333333339E-4</v>
      </c>
      <c r="N13" s="63" t="s">
        <v>164</v>
      </c>
      <c r="O13" s="66"/>
    </row>
    <row r="14" spans="2:25" x14ac:dyDescent="0.3">
      <c r="B14" s="65">
        <v>10</v>
      </c>
      <c r="C14" s="60" t="s">
        <v>132</v>
      </c>
      <c r="D14" s="63" t="s">
        <v>34</v>
      </c>
      <c r="E14" s="76">
        <v>0</v>
      </c>
      <c r="F14" s="63"/>
      <c r="G14" s="63"/>
      <c r="H14" s="63"/>
      <c r="I14" s="63"/>
      <c r="J14" s="76">
        <v>8.3333333333333339E-4</v>
      </c>
      <c r="K14" s="63">
        <f t="shared" si="0"/>
        <v>0</v>
      </c>
      <c r="L14" s="76">
        <f t="shared" si="1"/>
        <v>0</v>
      </c>
      <c r="M14" s="77">
        <f t="shared" si="2"/>
        <v>8.3333333333333339E-4</v>
      </c>
      <c r="N14" s="63">
        <v>9</v>
      </c>
      <c r="O14" s="66"/>
    </row>
    <row r="15" spans="2:25" x14ac:dyDescent="0.3">
      <c r="B15" s="65">
        <v>11</v>
      </c>
      <c r="C15" s="60" t="s">
        <v>133</v>
      </c>
      <c r="D15" s="63" t="s">
        <v>30</v>
      </c>
      <c r="E15" s="76">
        <v>0</v>
      </c>
      <c r="F15" s="63"/>
      <c r="G15" s="63"/>
      <c r="H15" s="63"/>
      <c r="I15" s="63"/>
      <c r="J15" s="76">
        <v>8.3333333333333339E-4</v>
      </c>
      <c r="K15" s="63">
        <f t="shared" si="0"/>
        <v>0</v>
      </c>
      <c r="L15" s="76">
        <f t="shared" si="1"/>
        <v>0</v>
      </c>
      <c r="M15" s="77">
        <f t="shared" si="2"/>
        <v>8.3333333333333339E-4</v>
      </c>
      <c r="N15" s="63">
        <v>9</v>
      </c>
      <c r="O15" s="66"/>
      <c r="Y15" s="32">
        <v>1.7361111111111112E-4</v>
      </c>
    </row>
    <row r="16" spans="2:25" s="92" customFormat="1" x14ac:dyDescent="0.3">
      <c r="B16" s="91">
        <v>12</v>
      </c>
      <c r="C16" s="63" t="s">
        <v>137</v>
      </c>
      <c r="D16" s="63" t="s">
        <v>19</v>
      </c>
      <c r="E16" s="76">
        <v>0</v>
      </c>
      <c r="F16" s="63"/>
      <c r="G16" s="63"/>
      <c r="H16" s="63"/>
      <c r="I16" s="63"/>
      <c r="J16" s="76">
        <v>8.449074074074075E-4</v>
      </c>
      <c r="K16" s="63">
        <f t="shared" si="0"/>
        <v>0</v>
      </c>
      <c r="L16" s="76">
        <f t="shared" si="1"/>
        <v>0</v>
      </c>
      <c r="M16" s="77">
        <f t="shared" si="2"/>
        <v>8.449074074074075E-4</v>
      </c>
      <c r="N16" s="84">
        <v>11</v>
      </c>
      <c r="O16" s="147"/>
    </row>
    <row r="17" spans="2:15" x14ac:dyDescent="0.3">
      <c r="B17" s="65">
        <v>13</v>
      </c>
      <c r="C17" s="60" t="s">
        <v>125</v>
      </c>
      <c r="D17" s="63" t="s">
        <v>34</v>
      </c>
      <c r="E17" s="76">
        <v>0</v>
      </c>
      <c r="F17" s="63"/>
      <c r="G17" s="63"/>
      <c r="H17" s="63"/>
      <c r="I17" s="63"/>
      <c r="J17" s="76">
        <v>8.449074074074075E-4</v>
      </c>
      <c r="K17" s="63">
        <f t="shared" si="0"/>
        <v>0</v>
      </c>
      <c r="L17" s="76">
        <f t="shared" si="1"/>
        <v>0</v>
      </c>
      <c r="M17" s="77">
        <f t="shared" si="2"/>
        <v>8.449074074074075E-4</v>
      </c>
      <c r="N17" s="63">
        <v>11</v>
      </c>
      <c r="O17" s="66"/>
    </row>
    <row r="18" spans="2:15" x14ac:dyDescent="0.3">
      <c r="B18" s="65">
        <v>14</v>
      </c>
      <c r="C18" s="60" t="s">
        <v>140</v>
      </c>
      <c r="D18" s="63" t="s">
        <v>34</v>
      </c>
      <c r="E18" s="76">
        <v>0</v>
      </c>
      <c r="F18" s="63"/>
      <c r="G18" s="63"/>
      <c r="H18" s="63"/>
      <c r="I18" s="63"/>
      <c r="J18" s="76">
        <v>8.7962962962962962E-4</v>
      </c>
      <c r="K18" s="63">
        <f t="shared" si="0"/>
        <v>0</v>
      </c>
      <c r="L18" s="76">
        <f t="shared" si="1"/>
        <v>0</v>
      </c>
      <c r="M18" s="77">
        <f t="shared" si="2"/>
        <v>8.7962962962962962E-4</v>
      </c>
      <c r="N18" s="63">
        <v>13</v>
      </c>
      <c r="O18" s="66"/>
    </row>
    <row r="19" spans="2:15" x14ac:dyDescent="0.3">
      <c r="B19" s="65">
        <v>15</v>
      </c>
      <c r="C19" s="106" t="s">
        <v>136</v>
      </c>
      <c r="D19" s="145" t="s">
        <v>19</v>
      </c>
      <c r="E19" s="76">
        <v>0</v>
      </c>
      <c r="F19" s="63"/>
      <c r="G19" s="63"/>
      <c r="H19" s="63"/>
      <c r="I19" s="63"/>
      <c r="J19" s="76">
        <v>8.7962962962962962E-4</v>
      </c>
      <c r="K19" s="63">
        <f t="shared" si="0"/>
        <v>0</v>
      </c>
      <c r="L19" s="76">
        <f t="shared" si="1"/>
        <v>0</v>
      </c>
      <c r="M19" s="77">
        <f t="shared" si="2"/>
        <v>8.7962962962962962E-4</v>
      </c>
      <c r="N19" s="63" t="s">
        <v>164</v>
      </c>
      <c r="O19" s="66"/>
    </row>
    <row r="20" spans="2:15" x14ac:dyDescent="0.3">
      <c r="B20" s="65">
        <v>16</v>
      </c>
      <c r="C20" s="60" t="s">
        <v>124</v>
      </c>
      <c r="D20" s="63" t="s">
        <v>19</v>
      </c>
      <c r="E20" s="76">
        <v>0</v>
      </c>
      <c r="F20" s="63"/>
      <c r="G20" s="63"/>
      <c r="H20" s="63"/>
      <c r="I20" s="63"/>
      <c r="J20" s="76">
        <v>8.7962962962962962E-4</v>
      </c>
      <c r="K20" s="63">
        <f t="shared" si="0"/>
        <v>0</v>
      </c>
      <c r="L20" s="76">
        <f t="shared" si="1"/>
        <v>0</v>
      </c>
      <c r="M20" s="77">
        <f t="shared" si="2"/>
        <v>8.7962962962962962E-4</v>
      </c>
      <c r="N20" s="63">
        <v>13</v>
      </c>
      <c r="O20" s="66"/>
    </row>
    <row r="21" spans="2:15" x14ac:dyDescent="0.3">
      <c r="B21" s="65">
        <v>17</v>
      </c>
      <c r="C21" s="60" t="s">
        <v>141</v>
      </c>
      <c r="D21" s="63" t="s">
        <v>30</v>
      </c>
      <c r="E21" s="76">
        <v>0</v>
      </c>
      <c r="F21" s="63"/>
      <c r="G21" s="63"/>
      <c r="H21" s="63"/>
      <c r="I21" s="63"/>
      <c r="J21" s="76">
        <v>9.2592592592592585E-4</v>
      </c>
      <c r="K21" s="63">
        <f t="shared" si="0"/>
        <v>0</v>
      </c>
      <c r="L21" s="76">
        <f t="shared" si="1"/>
        <v>0</v>
      </c>
      <c r="M21" s="77">
        <f t="shared" si="2"/>
        <v>9.2592592592592585E-4</v>
      </c>
      <c r="N21" s="63">
        <v>15</v>
      </c>
      <c r="O21" s="66"/>
    </row>
    <row r="22" spans="2:15" x14ac:dyDescent="0.3">
      <c r="B22" s="65">
        <v>18</v>
      </c>
      <c r="C22" s="60" t="s">
        <v>135</v>
      </c>
      <c r="D22" s="63" t="s">
        <v>34</v>
      </c>
      <c r="E22" s="76">
        <v>0</v>
      </c>
      <c r="F22" s="63"/>
      <c r="G22" s="63"/>
      <c r="H22" s="63"/>
      <c r="I22" s="63"/>
      <c r="J22" s="76">
        <v>9.4907407407407408E-4</v>
      </c>
      <c r="K22" s="63">
        <f t="shared" si="0"/>
        <v>0</v>
      </c>
      <c r="L22" s="76">
        <f t="shared" si="1"/>
        <v>0</v>
      </c>
      <c r="M22" s="77">
        <f t="shared" si="2"/>
        <v>9.4907407407407408E-4</v>
      </c>
      <c r="N22" s="63">
        <v>16</v>
      </c>
      <c r="O22" s="66"/>
    </row>
    <row r="23" spans="2:15" x14ac:dyDescent="0.3">
      <c r="B23" s="65">
        <v>19</v>
      </c>
      <c r="C23" s="63" t="s">
        <v>139</v>
      </c>
      <c r="D23" s="63" t="s">
        <v>19</v>
      </c>
      <c r="E23" s="76">
        <v>0</v>
      </c>
      <c r="F23" s="63"/>
      <c r="G23" s="63"/>
      <c r="H23" s="63"/>
      <c r="I23" s="63"/>
      <c r="J23" s="76">
        <v>9.9537037037037042E-4</v>
      </c>
      <c r="K23" s="63">
        <f t="shared" si="0"/>
        <v>0</v>
      </c>
      <c r="L23" s="76">
        <f t="shared" si="1"/>
        <v>0</v>
      </c>
      <c r="M23" s="77">
        <f t="shared" si="2"/>
        <v>9.9537037037037042E-4</v>
      </c>
      <c r="N23" s="63">
        <v>17</v>
      </c>
      <c r="O23" s="66"/>
    </row>
    <row r="24" spans="2:15" x14ac:dyDescent="0.3">
      <c r="B24" s="65">
        <v>20</v>
      </c>
      <c r="C24" s="60" t="s">
        <v>144</v>
      </c>
      <c r="D24" s="63" t="s">
        <v>34</v>
      </c>
      <c r="E24" s="76">
        <v>0</v>
      </c>
      <c r="F24" s="63"/>
      <c r="G24" s="63"/>
      <c r="H24" s="63"/>
      <c r="I24" s="63"/>
      <c r="J24" s="76">
        <v>1.0648148148148147E-3</v>
      </c>
      <c r="K24" s="63">
        <f t="shared" si="0"/>
        <v>0</v>
      </c>
      <c r="L24" s="76">
        <f t="shared" si="1"/>
        <v>0</v>
      </c>
      <c r="M24" s="77">
        <f t="shared" si="2"/>
        <v>1.0648148148148147E-3</v>
      </c>
      <c r="N24" s="63">
        <v>18</v>
      </c>
      <c r="O24" s="66"/>
    </row>
    <row r="25" spans="2:15" x14ac:dyDescent="0.3">
      <c r="B25" s="65">
        <v>21</v>
      </c>
      <c r="C25" s="99" t="s">
        <v>128</v>
      </c>
      <c r="D25" s="84" t="s">
        <v>34</v>
      </c>
      <c r="E25" s="76">
        <v>0</v>
      </c>
      <c r="F25" s="63"/>
      <c r="G25" s="63"/>
      <c r="H25" s="63"/>
      <c r="I25" s="63"/>
      <c r="J25" s="76">
        <v>1.1111111111111111E-3</v>
      </c>
      <c r="K25" s="63">
        <f t="shared" si="0"/>
        <v>0</v>
      </c>
      <c r="L25" s="76">
        <f t="shared" si="1"/>
        <v>0</v>
      </c>
      <c r="M25" s="77">
        <f t="shared" si="2"/>
        <v>1.1111111111111111E-3</v>
      </c>
      <c r="N25" s="63">
        <v>19</v>
      </c>
      <c r="O25" s="66"/>
    </row>
    <row r="26" spans="2:15" x14ac:dyDescent="0.3">
      <c r="B26" s="65">
        <v>22</v>
      </c>
      <c r="C26" s="84" t="s">
        <v>130</v>
      </c>
      <c r="D26" s="84" t="s">
        <v>19</v>
      </c>
      <c r="E26" s="76">
        <v>0</v>
      </c>
      <c r="F26" s="63"/>
      <c r="G26" s="63"/>
      <c r="H26" s="63"/>
      <c r="I26" s="63"/>
      <c r="J26" s="76">
        <v>1.1342592592592591E-3</v>
      </c>
      <c r="K26" s="63">
        <f t="shared" si="0"/>
        <v>0</v>
      </c>
      <c r="L26" s="76">
        <f t="shared" si="1"/>
        <v>0</v>
      </c>
      <c r="M26" s="77">
        <f t="shared" si="2"/>
        <v>1.1342592592592591E-3</v>
      </c>
      <c r="N26" s="63">
        <v>20</v>
      </c>
      <c r="O26" s="66"/>
    </row>
    <row r="27" spans="2:15" x14ac:dyDescent="0.3">
      <c r="B27" s="65">
        <v>23</v>
      </c>
      <c r="C27" s="60" t="s">
        <v>123</v>
      </c>
      <c r="D27" s="63" t="s">
        <v>30</v>
      </c>
      <c r="E27" s="76">
        <v>0</v>
      </c>
      <c r="F27" s="63"/>
      <c r="G27" s="63"/>
      <c r="H27" s="63"/>
      <c r="I27" s="63"/>
      <c r="J27" s="76">
        <v>1.2152777777777778E-3</v>
      </c>
      <c r="K27" s="63">
        <f t="shared" si="0"/>
        <v>0</v>
      </c>
      <c r="L27" s="76">
        <f t="shared" si="1"/>
        <v>0</v>
      </c>
      <c r="M27" s="77">
        <f t="shared" si="2"/>
        <v>1.2152777777777778E-3</v>
      </c>
      <c r="N27" s="63">
        <v>21</v>
      </c>
      <c r="O27" s="66"/>
    </row>
    <row r="28" spans="2:15" x14ac:dyDescent="0.3">
      <c r="B28" s="65">
        <v>24</v>
      </c>
      <c r="C28" s="145" t="s">
        <v>131</v>
      </c>
      <c r="D28" s="145" t="s">
        <v>17</v>
      </c>
      <c r="E28" s="83">
        <v>0</v>
      </c>
      <c r="F28" s="84"/>
      <c r="G28" s="84"/>
      <c r="H28" s="84"/>
      <c r="I28" s="84"/>
      <c r="J28" s="83">
        <v>1.2384259259259258E-3</v>
      </c>
      <c r="K28" s="84">
        <f t="shared" si="0"/>
        <v>0</v>
      </c>
      <c r="L28" s="83">
        <f t="shared" si="1"/>
        <v>0</v>
      </c>
      <c r="M28" s="85">
        <f t="shared" si="2"/>
        <v>1.2384259259259258E-3</v>
      </c>
      <c r="N28" s="63" t="s">
        <v>164</v>
      </c>
      <c r="O28" s="66"/>
    </row>
    <row r="29" spans="2:15" ht="15" thickBot="1" x14ac:dyDescent="0.35">
      <c r="B29" s="67">
        <v>25</v>
      </c>
      <c r="C29" s="103" t="s">
        <v>129</v>
      </c>
      <c r="D29" s="104" t="s">
        <v>30</v>
      </c>
      <c r="E29" s="78">
        <v>0</v>
      </c>
      <c r="F29" s="68"/>
      <c r="G29" s="68"/>
      <c r="H29" s="68"/>
      <c r="I29" s="68"/>
      <c r="J29" s="78">
        <v>1.6203703703703703E-3</v>
      </c>
      <c r="K29" s="68">
        <f t="shared" si="0"/>
        <v>0</v>
      </c>
      <c r="L29" s="78">
        <f t="shared" si="1"/>
        <v>0</v>
      </c>
      <c r="M29" s="79">
        <f t="shared" si="2"/>
        <v>1.6203703703703703E-3</v>
      </c>
      <c r="N29" s="68">
        <v>22</v>
      </c>
      <c r="O29" s="69"/>
    </row>
    <row r="30" spans="2:15" ht="15" thickTop="1" x14ac:dyDescent="0.3">
      <c r="B30" s="71"/>
      <c r="C30" s="80"/>
      <c r="D30" s="71"/>
      <c r="E30" s="81"/>
      <c r="F30" s="71"/>
      <c r="G30" s="71"/>
      <c r="H30" s="71"/>
      <c r="I30" s="71"/>
      <c r="J30" s="81"/>
      <c r="K30" s="71"/>
      <c r="L30" s="81"/>
      <c r="M30" s="82"/>
      <c r="N30" s="71"/>
    </row>
    <row r="31" spans="2:15" x14ac:dyDescent="0.3">
      <c r="B31" s="71"/>
      <c r="C31" s="80"/>
      <c r="D31" s="71"/>
      <c r="E31" s="81"/>
      <c r="F31" s="71"/>
      <c r="G31" s="71"/>
      <c r="H31" s="71"/>
      <c r="I31" s="71"/>
      <c r="J31" s="81"/>
      <c r="K31" s="71"/>
      <c r="L31" s="81"/>
      <c r="M31" s="82"/>
      <c r="N31" s="71"/>
    </row>
    <row r="32" spans="2:15" x14ac:dyDescent="0.3">
      <c r="B32" s="71"/>
      <c r="C32" s="80"/>
      <c r="D32" s="71"/>
      <c r="E32" s="81"/>
      <c r="F32" s="71"/>
      <c r="G32" s="71"/>
      <c r="H32" s="71"/>
      <c r="I32" s="71"/>
      <c r="J32" s="81"/>
      <c r="K32" s="71"/>
      <c r="L32" s="81"/>
      <c r="M32" s="82"/>
      <c r="N32" s="71"/>
    </row>
    <row r="33" spans="2:16" ht="41.25" customHeight="1" x14ac:dyDescent="0.3">
      <c r="B33" s="155" t="s">
        <v>66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4"/>
    </row>
    <row r="34" spans="2:16" ht="17.399999999999999" x14ac:dyDescent="0.3">
      <c r="B34" s="55"/>
      <c r="C34" s="55"/>
      <c r="D34" s="55"/>
      <c r="E34" s="55"/>
    </row>
    <row r="35" spans="2:16" ht="15" thickBot="1" x14ac:dyDescent="0.35">
      <c r="B35" s="1" t="s">
        <v>42</v>
      </c>
      <c r="O35" s="26" t="s">
        <v>59</v>
      </c>
    </row>
    <row r="36" spans="2:16" ht="84.6" thickTop="1" thickBot="1" x14ac:dyDescent="0.35">
      <c r="B36" s="6" t="s">
        <v>1</v>
      </c>
      <c r="C36" s="5" t="s">
        <v>2</v>
      </c>
      <c r="D36" s="21" t="s">
        <v>4</v>
      </c>
      <c r="E36" s="72" t="s">
        <v>67</v>
      </c>
      <c r="F36" s="73" t="s">
        <v>68</v>
      </c>
      <c r="G36" s="73" t="s">
        <v>69</v>
      </c>
      <c r="H36" s="73" t="s">
        <v>70</v>
      </c>
      <c r="I36" s="73" t="s">
        <v>71</v>
      </c>
      <c r="J36" s="72" t="s">
        <v>45</v>
      </c>
      <c r="K36" s="73" t="s">
        <v>72</v>
      </c>
      <c r="L36" s="72" t="s">
        <v>47</v>
      </c>
      <c r="M36" s="72" t="s">
        <v>73</v>
      </c>
      <c r="N36" s="72" t="s">
        <v>49</v>
      </c>
      <c r="O36" s="89" t="s">
        <v>43</v>
      </c>
    </row>
    <row r="37" spans="2:16" ht="15" thickTop="1" x14ac:dyDescent="0.3">
      <c r="B37" s="64">
        <v>1</v>
      </c>
      <c r="C37" s="62" t="s">
        <v>159</v>
      </c>
      <c r="D37" s="62" t="s">
        <v>17</v>
      </c>
      <c r="E37" s="74">
        <v>0</v>
      </c>
      <c r="F37" s="62"/>
      <c r="G37" s="62"/>
      <c r="H37" s="62"/>
      <c r="I37" s="62"/>
      <c r="J37" s="74">
        <v>6.5972222222222213E-4</v>
      </c>
      <c r="K37" s="62">
        <f t="shared" ref="K37:K59" si="3">F37+G37+H37+I37</f>
        <v>0</v>
      </c>
      <c r="L37" s="74">
        <f t="shared" ref="L37:L59" si="4">K37*$Y$15</f>
        <v>0</v>
      </c>
      <c r="M37" s="75">
        <f t="shared" ref="M37:M59" si="5">J37-E37+L37</f>
        <v>6.5972222222222213E-4</v>
      </c>
      <c r="N37" s="63">
        <v>1</v>
      </c>
      <c r="O37" s="66"/>
    </row>
    <row r="38" spans="2:16" x14ac:dyDescent="0.3">
      <c r="B38" s="65">
        <v>2</v>
      </c>
      <c r="C38" s="63" t="s">
        <v>156</v>
      </c>
      <c r="D38" s="63" t="s">
        <v>17</v>
      </c>
      <c r="E38" s="76">
        <v>0</v>
      </c>
      <c r="F38" s="63"/>
      <c r="G38" s="63"/>
      <c r="H38" s="63"/>
      <c r="I38" s="63"/>
      <c r="J38" s="76">
        <v>6.8287037037037025E-4</v>
      </c>
      <c r="K38" s="63">
        <f t="shared" si="3"/>
        <v>0</v>
      </c>
      <c r="L38" s="76">
        <f t="shared" si="4"/>
        <v>0</v>
      </c>
      <c r="M38" s="77">
        <f t="shared" si="5"/>
        <v>6.8287037037037025E-4</v>
      </c>
      <c r="N38" s="63">
        <v>2</v>
      </c>
      <c r="O38" s="66"/>
    </row>
    <row r="39" spans="2:16" x14ac:dyDescent="0.3">
      <c r="B39" s="65">
        <v>3</v>
      </c>
      <c r="C39" s="63" t="s">
        <v>158</v>
      </c>
      <c r="D39" s="110" t="s">
        <v>19</v>
      </c>
      <c r="E39" s="76">
        <v>0</v>
      </c>
      <c r="F39" s="63"/>
      <c r="G39" s="63"/>
      <c r="H39" s="63"/>
      <c r="I39" s="63"/>
      <c r="J39" s="76">
        <v>7.407407407407407E-4</v>
      </c>
      <c r="K39" s="63">
        <f t="shared" si="3"/>
        <v>0</v>
      </c>
      <c r="L39" s="76">
        <f t="shared" si="4"/>
        <v>0</v>
      </c>
      <c r="M39" s="77">
        <f t="shared" si="5"/>
        <v>7.407407407407407E-4</v>
      </c>
      <c r="N39" s="63">
        <v>3</v>
      </c>
      <c r="O39" s="66"/>
    </row>
    <row r="40" spans="2:16" x14ac:dyDescent="0.3">
      <c r="B40" s="65">
        <v>4</v>
      </c>
      <c r="C40" s="63" t="s">
        <v>151</v>
      </c>
      <c r="D40" s="63" t="s">
        <v>19</v>
      </c>
      <c r="E40" s="76">
        <v>0</v>
      </c>
      <c r="F40" s="63"/>
      <c r="G40" s="63"/>
      <c r="H40" s="63"/>
      <c r="I40" s="63"/>
      <c r="J40" s="76">
        <v>7.407407407407407E-4</v>
      </c>
      <c r="K40" s="63">
        <f t="shared" si="3"/>
        <v>0</v>
      </c>
      <c r="L40" s="76">
        <f t="shared" si="4"/>
        <v>0</v>
      </c>
      <c r="M40" s="77">
        <f t="shared" si="5"/>
        <v>7.407407407407407E-4</v>
      </c>
      <c r="N40" s="63">
        <v>3</v>
      </c>
      <c r="O40" s="66"/>
    </row>
    <row r="41" spans="2:16" x14ac:dyDescent="0.3">
      <c r="B41" s="65">
        <v>5</v>
      </c>
      <c r="C41" s="63" t="s">
        <v>162</v>
      </c>
      <c r="D41" s="63" t="s">
        <v>19</v>
      </c>
      <c r="E41" s="76">
        <v>0</v>
      </c>
      <c r="F41" s="63"/>
      <c r="G41" s="63"/>
      <c r="H41" s="63"/>
      <c r="I41" s="63"/>
      <c r="J41" s="76">
        <v>8.3333333333333339E-4</v>
      </c>
      <c r="K41" s="63">
        <f t="shared" si="3"/>
        <v>0</v>
      </c>
      <c r="L41" s="76">
        <f t="shared" si="4"/>
        <v>0</v>
      </c>
      <c r="M41" s="77">
        <f t="shared" si="5"/>
        <v>8.3333333333333339E-4</v>
      </c>
      <c r="N41" s="63">
        <v>5</v>
      </c>
      <c r="O41" s="66"/>
    </row>
    <row r="42" spans="2:16" x14ac:dyDescent="0.3">
      <c r="B42" s="65">
        <v>6</v>
      </c>
      <c r="C42" s="63" t="s">
        <v>32</v>
      </c>
      <c r="D42" s="63" t="s">
        <v>30</v>
      </c>
      <c r="E42" s="76">
        <v>0</v>
      </c>
      <c r="F42" s="63"/>
      <c r="G42" s="63"/>
      <c r="H42" s="63"/>
      <c r="I42" s="63"/>
      <c r="J42" s="76">
        <v>8.3333333333333339E-4</v>
      </c>
      <c r="K42" s="63">
        <f t="shared" si="3"/>
        <v>0</v>
      </c>
      <c r="L42" s="76">
        <f t="shared" si="4"/>
        <v>0</v>
      </c>
      <c r="M42" s="77">
        <f t="shared" si="5"/>
        <v>8.3333333333333339E-4</v>
      </c>
      <c r="N42" s="63">
        <v>5</v>
      </c>
      <c r="O42" s="66"/>
    </row>
    <row r="43" spans="2:16" x14ac:dyDescent="0.3">
      <c r="B43" s="65">
        <v>7</v>
      </c>
      <c r="C43" s="63" t="s">
        <v>40</v>
      </c>
      <c r="D43" s="63" t="s">
        <v>34</v>
      </c>
      <c r="E43" s="76">
        <v>0</v>
      </c>
      <c r="F43" s="63"/>
      <c r="G43" s="63"/>
      <c r="H43" s="63"/>
      <c r="I43" s="63"/>
      <c r="J43" s="76">
        <v>8.449074074074075E-4</v>
      </c>
      <c r="K43" s="63">
        <f t="shared" si="3"/>
        <v>0</v>
      </c>
      <c r="L43" s="76">
        <f t="shared" si="4"/>
        <v>0</v>
      </c>
      <c r="M43" s="77">
        <f t="shared" si="5"/>
        <v>8.449074074074075E-4</v>
      </c>
      <c r="N43" s="63">
        <v>7</v>
      </c>
      <c r="O43" s="66"/>
    </row>
    <row r="44" spans="2:16" x14ac:dyDescent="0.3">
      <c r="B44" s="65">
        <v>8</v>
      </c>
      <c r="C44" s="109" t="s">
        <v>169</v>
      </c>
      <c r="D44" s="109" t="s">
        <v>30</v>
      </c>
      <c r="E44" s="76">
        <v>0</v>
      </c>
      <c r="F44" s="63"/>
      <c r="G44" s="63"/>
      <c r="H44" s="63"/>
      <c r="I44" s="63"/>
      <c r="J44" s="76">
        <v>8.564814814814815E-4</v>
      </c>
      <c r="K44" s="63">
        <f t="shared" si="3"/>
        <v>0</v>
      </c>
      <c r="L44" s="76">
        <f t="shared" si="4"/>
        <v>0</v>
      </c>
      <c r="M44" s="77">
        <f t="shared" si="5"/>
        <v>8.564814814814815E-4</v>
      </c>
      <c r="N44" s="63">
        <v>8</v>
      </c>
      <c r="O44" s="66"/>
    </row>
    <row r="45" spans="2:16" x14ac:dyDescent="0.3">
      <c r="B45" s="65">
        <v>9</v>
      </c>
      <c r="C45" s="63" t="s">
        <v>152</v>
      </c>
      <c r="D45" s="63" t="s">
        <v>17</v>
      </c>
      <c r="E45" s="76">
        <v>0</v>
      </c>
      <c r="F45" s="63"/>
      <c r="G45" s="63"/>
      <c r="H45" s="63"/>
      <c r="I45" s="63"/>
      <c r="J45" s="76">
        <v>8.6805555555555551E-4</v>
      </c>
      <c r="K45" s="63">
        <f t="shared" si="3"/>
        <v>0</v>
      </c>
      <c r="L45" s="76">
        <f t="shared" si="4"/>
        <v>0</v>
      </c>
      <c r="M45" s="77">
        <f t="shared" si="5"/>
        <v>8.6805555555555551E-4</v>
      </c>
      <c r="N45" s="63">
        <v>9</v>
      </c>
      <c r="O45" s="66"/>
    </row>
    <row r="46" spans="2:16" x14ac:dyDescent="0.3">
      <c r="B46" s="65">
        <v>10</v>
      </c>
      <c r="C46" s="63" t="s">
        <v>161</v>
      </c>
      <c r="D46" s="63" t="s">
        <v>17</v>
      </c>
      <c r="E46" s="76">
        <v>0</v>
      </c>
      <c r="F46" s="63"/>
      <c r="G46" s="63"/>
      <c r="H46" s="63"/>
      <c r="I46" s="63"/>
      <c r="J46" s="76">
        <v>9.1435185185185185E-4</v>
      </c>
      <c r="K46" s="63">
        <f t="shared" si="3"/>
        <v>0</v>
      </c>
      <c r="L46" s="76">
        <f t="shared" si="4"/>
        <v>0</v>
      </c>
      <c r="M46" s="77">
        <f t="shared" si="5"/>
        <v>9.1435185185185185E-4</v>
      </c>
      <c r="N46" s="63">
        <v>10</v>
      </c>
      <c r="O46" s="66"/>
    </row>
    <row r="47" spans="2:16" x14ac:dyDescent="0.3">
      <c r="B47" s="65">
        <v>11</v>
      </c>
      <c r="C47" s="63" t="s">
        <v>150</v>
      </c>
      <c r="D47" s="63" t="s">
        <v>30</v>
      </c>
      <c r="E47" s="76">
        <v>0</v>
      </c>
      <c r="F47" s="63"/>
      <c r="G47" s="63"/>
      <c r="H47" s="63"/>
      <c r="I47" s="63"/>
      <c r="J47" s="76">
        <v>9.3750000000000007E-4</v>
      </c>
      <c r="K47" s="63">
        <f t="shared" si="3"/>
        <v>0</v>
      </c>
      <c r="L47" s="76">
        <f t="shared" si="4"/>
        <v>0</v>
      </c>
      <c r="M47" s="77">
        <f t="shared" si="5"/>
        <v>9.3750000000000007E-4</v>
      </c>
      <c r="N47" s="63">
        <v>11</v>
      </c>
      <c r="O47" s="66"/>
    </row>
    <row r="48" spans="2:16" x14ac:dyDescent="0.3">
      <c r="B48" s="65">
        <v>12</v>
      </c>
      <c r="C48" s="63" t="s">
        <v>154</v>
      </c>
      <c r="D48" s="63" t="s">
        <v>30</v>
      </c>
      <c r="E48" s="83">
        <v>0</v>
      </c>
      <c r="F48" s="84"/>
      <c r="G48" s="84"/>
      <c r="H48" s="84"/>
      <c r="I48" s="84"/>
      <c r="J48" s="83">
        <v>9.8379629629629642E-4</v>
      </c>
      <c r="K48" s="84">
        <f t="shared" si="3"/>
        <v>0</v>
      </c>
      <c r="L48" s="83">
        <f t="shared" si="4"/>
        <v>0</v>
      </c>
      <c r="M48" s="85">
        <f t="shared" si="5"/>
        <v>9.8379629629629642E-4</v>
      </c>
      <c r="N48" s="63">
        <v>12</v>
      </c>
      <c r="O48" s="66"/>
    </row>
    <row r="49" spans="2:15" x14ac:dyDescent="0.3">
      <c r="B49" s="65">
        <v>13</v>
      </c>
      <c r="C49" s="63" t="s">
        <v>148</v>
      </c>
      <c r="D49" s="63" t="s">
        <v>17</v>
      </c>
      <c r="E49" s="76">
        <v>0</v>
      </c>
      <c r="F49" s="63"/>
      <c r="G49" s="63"/>
      <c r="H49" s="63"/>
      <c r="I49" s="63"/>
      <c r="J49" s="76">
        <v>1.0069444444444444E-3</v>
      </c>
      <c r="K49" s="63">
        <f t="shared" si="3"/>
        <v>0</v>
      </c>
      <c r="L49" s="76">
        <f t="shared" si="4"/>
        <v>0</v>
      </c>
      <c r="M49" s="77">
        <f t="shared" si="5"/>
        <v>1.0069444444444444E-3</v>
      </c>
      <c r="N49" s="63">
        <v>13</v>
      </c>
      <c r="O49" s="66"/>
    </row>
    <row r="50" spans="2:15" x14ac:dyDescent="0.3">
      <c r="B50" s="65">
        <v>14</v>
      </c>
      <c r="C50" s="63" t="s">
        <v>145</v>
      </c>
      <c r="D50" s="63" t="s">
        <v>17</v>
      </c>
      <c r="E50" s="76">
        <v>0</v>
      </c>
      <c r="F50" s="63"/>
      <c r="G50" s="63"/>
      <c r="H50" s="63"/>
      <c r="I50" s="63"/>
      <c r="J50" s="76">
        <v>1.0416666666666667E-3</v>
      </c>
      <c r="K50" s="63">
        <f t="shared" si="3"/>
        <v>0</v>
      </c>
      <c r="L50" s="76">
        <f t="shared" si="4"/>
        <v>0</v>
      </c>
      <c r="M50" s="77">
        <f t="shared" si="5"/>
        <v>1.0416666666666667E-3</v>
      </c>
      <c r="N50" s="63">
        <v>14</v>
      </c>
      <c r="O50" s="66"/>
    </row>
    <row r="51" spans="2:15" x14ac:dyDescent="0.3">
      <c r="B51" s="65">
        <v>15</v>
      </c>
      <c r="C51" s="60" t="s">
        <v>146</v>
      </c>
      <c r="D51" s="63" t="s">
        <v>24</v>
      </c>
      <c r="E51" s="76">
        <v>0</v>
      </c>
      <c r="F51" s="63"/>
      <c r="G51" s="63"/>
      <c r="H51" s="63"/>
      <c r="I51" s="63"/>
      <c r="J51" s="76">
        <v>1.0763888888888889E-3</v>
      </c>
      <c r="K51" s="63">
        <f t="shared" si="3"/>
        <v>0</v>
      </c>
      <c r="L51" s="76">
        <f t="shared" si="4"/>
        <v>0</v>
      </c>
      <c r="M51" s="77">
        <f t="shared" si="5"/>
        <v>1.0763888888888889E-3</v>
      </c>
      <c r="N51" s="63">
        <v>15</v>
      </c>
      <c r="O51" s="66"/>
    </row>
    <row r="52" spans="2:15" x14ac:dyDescent="0.3">
      <c r="B52" s="65">
        <v>16</v>
      </c>
      <c r="C52" s="63" t="s">
        <v>153</v>
      </c>
      <c r="D52" s="63" t="s">
        <v>34</v>
      </c>
      <c r="E52" s="76">
        <v>0</v>
      </c>
      <c r="F52" s="63"/>
      <c r="G52" s="63"/>
      <c r="H52" s="63"/>
      <c r="I52" s="63"/>
      <c r="J52" s="76">
        <v>1.1111111111111111E-3</v>
      </c>
      <c r="K52" s="63">
        <f t="shared" si="3"/>
        <v>0</v>
      </c>
      <c r="L52" s="76">
        <f t="shared" si="4"/>
        <v>0</v>
      </c>
      <c r="M52" s="77">
        <f t="shared" si="5"/>
        <v>1.1111111111111111E-3</v>
      </c>
      <c r="N52" s="63">
        <v>16</v>
      </c>
      <c r="O52" s="66"/>
    </row>
    <row r="53" spans="2:15" x14ac:dyDescent="0.3">
      <c r="B53" s="65">
        <v>17</v>
      </c>
      <c r="C53" s="60" t="s">
        <v>149</v>
      </c>
      <c r="D53" s="63" t="s">
        <v>24</v>
      </c>
      <c r="E53" s="76">
        <v>0</v>
      </c>
      <c r="F53" s="63"/>
      <c r="G53" s="63"/>
      <c r="H53" s="63"/>
      <c r="I53" s="63"/>
      <c r="J53" s="76">
        <v>1.1342592592592591E-3</v>
      </c>
      <c r="K53" s="63">
        <f t="shared" si="3"/>
        <v>0</v>
      </c>
      <c r="L53" s="76">
        <f t="shared" si="4"/>
        <v>0</v>
      </c>
      <c r="M53" s="77">
        <f t="shared" si="5"/>
        <v>1.1342592592592591E-3</v>
      </c>
      <c r="N53" s="63">
        <v>17</v>
      </c>
      <c r="O53" s="66"/>
    </row>
    <row r="54" spans="2:15" x14ac:dyDescent="0.3">
      <c r="B54" s="65">
        <v>18</v>
      </c>
      <c r="C54" s="60" t="s">
        <v>157</v>
      </c>
      <c r="D54" s="63" t="s">
        <v>24</v>
      </c>
      <c r="E54" s="76">
        <v>0</v>
      </c>
      <c r="F54" s="63"/>
      <c r="G54" s="63"/>
      <c r="H54" s="63"/>
      <c r="I54" s="63"/>
      <c r="J54" s="76">
        <v>1.1458333333333333E-3</v>
      </c>
      <c r="K54" s="63">
        <f t="shared" si="3"/>
        <v>0</v>
      </c>
      <c r="L54" s="76">
        <f t="shared" si="4"/>
        <v>0</v>
      </c>
      <c r="M54" s="77">
        <f t="shared" si="5"/>
        <v>1.1458333333333333E-3</v>
      </c>
      <c r="N54" s="63">
        <v>18</v>
      </c>
      <c r="O54" s="66"/>
    </row>
    <row r="55" spans="2:15" x14ac:dyDescent="0.3">
      <c r="B55" s="65">
        <v>19</v>
      </c>
      <c r="C55" s="109" t="s">
        <v>163</v>
      </c>
      <c r="D55" s="109" t="s">
        <v>24</v>
      </c>
      <c r="E55" s="76">
        <v>0</v>
      </c>
      <c r="F55" s="63"/>
      <c r="G55" s="63"/>
      <c r="H55" s="63"/>
      <c r="I55" s="63"/>
      <c r="J55" s="76">
        <v>1.25E-3</v>
      </c>
      <c r="K55" s="63">
        <f t="shared" si="3"/>
        <v>0</v>
      </c>
      <c r="L55" s="76">
        <f t="shared" si="4"/>
        <v>0</v>
      </c>
      <c r="M55" s="77">
        <f t="shared" si="5"/>
        <v>1.25E-3</v>
      </c>
      <c r="N55" s="63">
        <v>19</v>
      </c>
      <c r="O55" s="66"/>
    </row>
    <row r="56" spans="2:15" x14ac:dyDescent="0.3">
      <c r="B56" s="65">
        <v>20</v>
      </c>
      <c r="C56" s="60" t="s">
        <v>33</v>
      </c>
      <c r="D56" s="63" t="s">
        <v>30</v>
      </c>
      <c r="E56" s="76">
        <v>0</v>
      </c>
      <c r="F56" s="63"/>
      <c r="G56" s="63"/>
      <c r="H56" s="63"/>
      <c r="I56" s="63"/>
      <c r="J56" s="76">
        <v>1.3541666666666667E-3</v>
      </c>
      <c r="K56" s="63">
        <f t="shared" si="3"/>
        <v>0</v>
      </c>
      <c r="L56" s="76">
        <f t="shared" si="4"/>
        <v>0</v>
      </c>
      <c r="M56" s="77">
        <f t="shared" si="5"/>
        <v>1.3541666666666667E-3</v>
      </c>
      <c r="N56" s="63">
        <v>20</v>
      </c>
      <c r="O56" s="66"/>
    </row>
    <row r="57" spans="2:15" x14ac:dyDescent="0.3">
      <c r="B57" s="65">
        <v>21</v>
      </c>
      <c r="C57" s="63" t="s">
        <v>155</v>
      </c>
      <c r="D57" s="63" t="s">
        <v>19</v>
      </c>
      <c r="E57" s="76">
        <v>0</v>
      </c>
      <c r="F57" s="63"/>
      <c r="G57" s="63"/>
      <c r="H57" s="63"/>
      <c r="I57" s="63"/>
      <c r="J57" s="76">
        <v>1.3657407407407409E-3</v>
      </c>
      <c r="K57" s="63">
        <f t="shared" si="3"/>
        <v>0</v>
      </c>
      <c r="L57" s="76">
        <f t="shared" si="4"/>
        <v>0</v>
      </c>
      <c r="M57" s="77">
        <f t="shared" si="5"/>
        <v>1.3657407407407409E-3</v>
      </c>
      <c r="N57" s="63">
        <v>21</v>
      </c>
      <c r="O57" s="66"/>
    </row>
    <row r="58" spans="2:15" x14ac:dyDescent="0.3">
      <c r="B58" s="65">
        <v>22</v>
      </c>
      <c r="C58" s="63" t="s">
        <v>147</v>
      </c>
      <c r="D58" s="63" t="s">
        <v>17</v>
      </c>
      <c r="E58" s="76">
        <v>0</v>
      </c>
      <c r="F58" s="63"/>
      <c r="G58" s="63"/>
      <c r="H58" s="63"/>
      <c r="I58" s="63"/>
      <c r="J58" s="76">
        <v>1.4814814814814814E-3</v>
      </c>
      <c r="K58" s="63">
        <f t="shared" si="3"/>
        <v>0</v>
      </c>
      <c r="L58" s="76">
        <f t="shared" si="4"/>
        <v>0</v>
      </c>
      <c r="M58" s="77">
        <f t="shared" si="5"/>
        <v>1.4814814814814814E-3</v>
      </c>
      <c r="N58" s="63">
        <v>22</v>
      </c>
      <c r="O58" s="66"/>
    </row>
    <row r="59" spans="2:15" ht="15" thickBot="1" x14ac:dyDescent="0.35">
      <c r="B59" s="131">
        <v>23</v>
      </c>
      <c r="C59" s="68" t="s">
        <v>160</v>
      </c>
      <c r="D59" s="68" t="s">
        <v>34</v>
      </c>
      <c r="E59" s="78">
        <v>0</v>
      </c>
      <c r="F59" s="68"/>
      <c r="G59" s="68"/>
      <c r="H59" s="68"/>
      <c r="I59" s="68"/>
      <c r="J59" s="78">
        <v>1.5624999999999999E-3</v>
      </c>
      <c r="K59" s="68">
        <f t="shared" si="3"/>
        <v>0</v>
      </c>
      <c r="L59" s="78">
        <f t="shared" si="4"/>
        <v>0</v>
      </c>
      <c r="M59" s="77">
        <f t="shared" si="5"/>
        <v>1.5624999999999999E-3</v>
      </c>
      <c r="N59" s="68">
        <v>23</v>
      </c>
      <c r="O59" s="146"/>
    </row>
    <row r="60" spans="2:15" ht="15" thickTop="1" x14ac:dyDescent="0.3"/>
  </sheetData>
  <sortState ref="C37:M59">
    <sortCondition ref="M37"/>
  </sortState>
  <mergeCells count="2">
    <mergeCell ref="B1:O1"/>
    <mergeCell ref="B33:O33"/>
  </mergeCells>
  <pageMargins left="0.7" right="0.7" top="0.4" bottom="0.75" header="0.3" footer="0.7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4"/>
  <sheetViews>
    <sheetView topLeftCell="A26" zoomScale="75" zoomScaleNormal="75" workbookViewId="0">
      <selection activeCell="O37" sqref="O37"/>
    </sheetView>
  </sheetViews>
  <sheetFormatPr defaultRowHeight="14.4" x14ac:dyDescent="0.3"/>
  <cols>
    <col min="1" max="1" width="2.5546875" customWidth="1"/>
    <col min="2" max="2" width="5" customWidth="1"/>
    <col min="3" max="3" width="20.44140625" customWidth="1"/>
    <col min="4" max="4" width="8.33203125" customWidth="1"/>
    <col min="5" max="5" width="12" customWidth="1"/>
    <col min="6" max="6" width="10.5546875" customWidth="1"/>
    <col min="7" max="7" width="10.6640625" customWidth="1"/>
    <col min="8" max="8" width="7.44140625" customWidth="1"/>
    <col min="9" max="9" width="10.6640625" customWidth="1"/>
    <col min="10" max="10" width="10.5546875" customWidth="1"/>
    <col min="11" max="11" width="8.33203125" customWidth="1"/>
    <col min="12" max="12" width="36.6640625" customWidth="1"/>
    <col min="14" max="14" width="5.109375" customWidth="1"/>
    <col min="15" max="15" width="24.5546875" customWidth="1"/>
    <col min="16" max="16" width="9.6640625" customWidth="1"/>
    <col min="17" max="17" width="13" customWidth="1"/>
    <col min="18" max="18" width="14" customWidth="1"/>
  </cols>
  <sheetData>
    <row r="2" spans="2:19" ht="43.5" customHeight="1" x14ac:dyDescent="0.3">
      <c r="B2" s="155" t="s">
        <v>53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N2" s="155"/>
      <c r="O2" s="155"/>
      <c r="P2" s="155"/>
      <c r="Q2" s="155"/>
      <c r="R2" s="155"/>
    </row>
    <row r="3" spans="2:19" ht="17.399999999999999" x14ac:dyDescent="0.3">
      <c r="B3" s="27"/>
      <c r="C3" s="27"/>
      <c r="D3" s="27"/>
      <c r="E3" s="27"/>
      <c r="N3" s="27"/>
      <c r="O3" s="27"/>
      <c r="P3" s="27"/>
      <c r="Q3" s="27"/>
    </row>
    <row r="4" spans="2:19" x14ac:dyDescent="0.3">
      <c r="B4" s="1" t="s">
        <v>42</v>
      </c>
      <c r="G4" s="26"/>
      <c r="H4" s="26"/>
      <c r="I4" s="26"/>
      <c r="J4" s="26"/>
      <c r="K4" s="26"/>
      <c r="L4" s="26"/>
      <c r="N4" s="1"/>
      <c r="R4" s="26"/>
    </row>
    <row r="6" spans="2:19" ht="15" thickBot="1" x14ac:dyDescent="0.35">
      <c r="B6" s="26" t="s">
        <v>0</v>
      </c>
      <c r="K6" s="156">
        <v>43450</v>
      </c>
      <c r="L6" s="156"/>
    </row>
    <row r="7" spans="2:19" ht="44.4" thickTop="1" thickBot="1" x14ac:dyDescent="0.35">
      <c r="B7" s="28" t="s">
        <v>1</v>
      </c>
      <c r="C7" s="29" t="s">
        <v>2</v>
      </c>
      <c r="D7" s="28" t="s">
        <v>3</v>
      </c>
      <c r="E7" s="29" t="s">
        <v>4</v>
      </c>
      <c r="F7" s="28" t="s">
        <v>44</v>
      </c>
      <c r="G7" s="28" t="s">
        <v>45</v>
      </c>
      <c r="H7" s="28" t="s">
        <v>46</v>
      </c>
      <c r="I7" s="28" t="s">
        <v>47</v>
      </c>
      <c r="J7" s="28" t="s">
        <v>48</v>
      </c>
      <c r="K7" s="28" t="s">
        <v>49</v>
      </c>
      <c r="L7" s="28" t="s">
        <v>43</v>
      </c>
    </row>
    <row r="8" spans="2:19" ht="18" customHeight="1" thickTop="1" x14ac:dyDescent="0.3">
      <c r="B8" s="44">
        <v>57</v>
      </c>
      <c r="C8" s="45" t="s">
        <v>37</v>
      </c>
      <c r="D8" s="46">
        <v>2006</v>
      </c>
      <c r="E8" s="47" t="s">
        <v>34</v>
      </c>
      <c r="F8" s="48">
        <v>0</v>
      </c>
      <c r="G8" s="48">
        <v>4.9768518518518521E-4</v>
      </c>
      <c r="H8" s="49"/>
      <c r="I8" s="50">
        <f t="shared" ref="I8:I24" si="0">H8*$S$8</f>
        <v>0</v>
      </c>
      <c r="J8" s="48">
        <f t="shared" ref="J8:J24" si="1">G8+I8-F8</f>
        <v>4.9768518518518521E-4</v>
      </c>
      <c r="K8" s="49">
        <v>1</v>
      </c>
      <c r="L8" s="20"/>
      <c r="M8">
        <v>16</v>
      </c>
      <c r="S8" s="32">
        <v>10.000115740740741</v>
      </c>
    </row>
    <row r="9" spans="2:19" x14ac:dyDescent="0.3">
      <c r="B9" s="44">
        <v>73</v>
      </c>
      <c r="C9" s="51" t="s">
        <v>12</v>
      </c>
      <c r="D9" s="52">
        <v>2006</v>
      </c>
      <c r="E9" s="47" t="s">
        <v>17</v>
      </c>
      <c r="F9" s="48">
        <v>0</v>
      </c>
      <c r="G9" s="48">
        <v>5.0925925925925921E-4</v>
      </c>
      <c r="H9" s="49"/>
      <c r="I9" s="50">
        <f t="shared" si="0"/>
        <v>0</v>
      </c>
      <c r="J9" s="48">
        <f t="shared" si="1"/>
        <v>5.0925925925925921E-4</v>
      </c>
      <c r="K9" s="49">
        <v>2</v>
      </c>
      <c r="L9" s="20"/>
      <c r="M9">
        <v>17</v>
      </c>
    </row>
    <row r="10" spans="2:19" x14ac:dyDescent="0.3">
      <c r="B10" s="44">
        <v>65</v>
      </c>
      <c r="C10" s="45" t="s">
        <v>38</v>
      </c>
      <c r="D10" s="46">
        <v>2007</v>
      </c>
      <c r="E10" s="47" t="s">
        <v>34</v>
      </c>
      <c r="F10" s="48">
        <v>0</v>
      </c>
      <c r="G10" s="48">
        <v>5.0925925925925921E-4</v>
      </c>
      <c r="H10" s="49"/>
      <c r="I10" s="50">
        <f t="shared" si="0"/>
        <v>0</v>
      </c>
      <c r="J10" s="48">
        <f t="shared" si="1"/>
        <v>5.0925925925925921E-4</v>
      </c>
      <c r="K10" s="49">
        <v>2</v>
      </c>
      <c r="L10" s="20"/>
      <c r="M10">
        <v>18</v>
      </c>
    </row>
    <row r="11" spans="2:19" x14ac:dyDescent="0.3">
      <c r="B11" s="2">
        <v>78</v>
      </c>
      <c r="C11" s="3" t="s">
        <v>39</v>
      </c>
      <c r="D11" s="12">
        <v>2007</v>
      </c>
      <c r="E11" s="17" t="s">
        <v>34</v>
      </c>
      <c r="F11" s="31">
        <v>0</v>
      </c>
      <c r="G11" s="31">
        <v>5.3240740740740744E-4</v>
      </c>
      <c r="H11" s="30"/>
      <c r="I11" s="35">
        <f t="shared" si="0"/>
        <v>0</v>
      </c>
      <c r="J11" s="31">
        <f t="shared" si="1"/>
        <v>5.3240740740740744E-4</v>
      </c>
      <c r="K11" s="30">
        <v>4</v>
      </c>
      <c r="L11" s="20"/>
      <c r="M11">
        <v>19</v>
      </c>
    </row>
    <row r="12" spans="2:19" x14ac:dyDescent="0.3">
      <c r="B12" s="2">
        <v>66</v>
      </c>
      <c r="C12" s="8" t="s">
        <v>13</v>
      </c>
      <c r="D12" s="13">
        <v>2006</v>
      </c>
      <c r="E12" s="17" t="s">
        <v>17</v>
      </c>
      <c r="F12" s="31">
        <v>0</v>
      </c>
      <c r="G12" s="31">
        <v>6.2500000000000001E-4</v>
      </c>
      <c r="H12" s="30"/>
      <c r="I12" s="35">
        <f t="shared" si="0"/>
        <v>0</v>
      </c>
      <c r="J12" s="31">
        <f t="shared" si="1"/>
        <v>6.2500000000000001E-4</v>
      </c>
      <c r="K12" s="30">
        <v>5</v>
      </c>
      <c r="L12" s="20"/>
      <c r="M12">
        <v>20</v>
      </c>
    </row>
    <row r="13" spans="2:19" x14ac:dyDescent="0.3">
      <c r="B13" s="37">
        <v>70</v>
      </c>
      <c r="C13" s="9" t="s">
        <v>16</v>
      </c>
      <c r="D13" s="15">
        <v>2005</v>
      </c>
      <c r="E13" s="18" t="s">
        <v>17</v>
      </c>
      <c r="F13" s="38">
        <v>0</v>
      </c>
      <c r="G13" s="38">
        <v>7.407407407407407E-4</v>
      </c>
      <c r="H13" s="39"/>
      <c r="I13" s="40">
        <f t="shared" si="0"/>
        <v>0</v>
      </c>
      <c r="J13" s="38">
        <f t="shared" si="1"/>
        <v>7.407407407407407E-4</v>
      </c>
      <c r="K13" s="30" t="s">
        <v>54</v>
      </c>
      <c r="L13" s="20"/>
      <c r="M13">
        <v>21</v>
      </c>
    </row>
    <row r="14" spans="2:19" x14ac:dyDescent="0.3">
      <c r="B14" s="37">
        <v>60</v>
      </c>
      <c r="C14" s="9" t="s">
        <v>50</v>
      </c>
      <c r="D14" s="14">
        <v>2005</v>
      </c>
      <c r="E14" s="18" t="s">
        <v>19</v>
      </c>
      <c r="F14" s="38">
        <v>0</v>
      </c>
      <c r="G14" s="38">
        <v>8.564814814814815E-4</v>
      </c>
      <c r="H14" s="39"/>
      <c r="I14" s="40">
        <f t="shared" si="0"/>
        <v>0</v>
      </c>
      <c r="J14" s="38">
        <f t="shared" si="1"/>
        <v>8.564814814814815E-4</v>
      </c>
      <c r="K14" s="30" t="s">
        <v>54</v>
      </c>
      <c r="L14" s="20"/>
      <c r="M14">
        <v>22</v>
      </c>
    </row>
    <row r="15" spans="2:19" x14ac:dyDescent="0.3">
      <c r="B15" s="37">
        <v>83</v>
      </c>
      <c r="C15" s="9" t="s">
        <v>15</v>
      </c>
      <c r="D15" s="14">
        <v>2005</v>
      </c>
      <c r="E15" s="18" t="s">
        <v>17</v>
      </c>
      <c r="F15" s="38">
        <v>0</v>
      </c>
      <c r="G15" s="38">
        <v>8.6805555555555551E-4</v>
      </c>
      <c r="H15" s="39"/>
      <c r="I15" s="40">
        <f t="shared" si="0"/>
        <v>0</v>
      </c>
      <c r="J15" s="38">
        <f t="shared" si="1"/>
        <v>8.6805555555555551E-4</v>
      </c>
      <c r="K15" s="30" t="s">
        <v>54</v>
      </c>
      <c r="L15" s="20"/>
      <c r="M15">
        <v>23</v>
      </c>
    </row>
    <row r="16" spans="2:19" x14ac:dyDescent="0.3">
      <c r="B16" s="2">
        <v>67</v>
      </c>
      <c r="C16" s="3" t="s">
        <v>18</v>
      </c>
      <c r="D16" s="12">
        <v>2006</v>
      </c>
      <c r="E16" s="17" t="s">
        <v>19</v>
      </c>
      <c r="F16" s="31">
        <v>0</v>
      </c>
      <c r="G16" s="31">
        <v>8.9120370370370362E-4</v>
      </c>
      <c r="H16" s="30"/>
      <c r="I16" s="35">
        <f t="shared" si="0"/>
        <v>0</v>
      </c>
      <c r="J16" s="31">
        <f t="shared" si="1"/>
        <v>8.9120370370370362E-4</v>
      </c>
      <c r="K16" s="30">
        <v>6</v>
      </c>
      <c r="L16" s="20"/>
      <c r="M16">
        <v>24</v>
      </c>
    </row>
    <row r="17" spans="2:13" x14ac:dyDescent="0.3">
      <c r="B17" s="37">
        <v>76</v>
      </c>
      <c r="C17" s="9" t="s">
        <v>14</v>
      </c>
      <c r="D17" s="14">
        <v>2005</v>
      </c>
      <c r="E17" s="18" t="s">
        <v>17</v>
      </c>
      <c r="F17" s="38">
        <v>0</v>
      </c>
      <c r="G17" s="38">
        <v>9.4907407407407408E-4</v>
      </c>
      <c r="H17" s="39"/>
      <c r="I17" s="40">
        <f t="shared" si="0"/>
        <v>0</v>
      </c>
      <c r="J17" s="38">
        <f t="shared" si="1"/>
        <v>9.4907407407407408E-4</v>
      </c>
      <c r="K17" s="30" t="s">
        <v>54</v>
      </c>
      <c r="L17" s="20"/>
      <c r="M17">
        <v>25</v>
      </c>
    </row>
    <row r="18" spans="2:13" x14ac:dyDescent="0.3">
      <c r="B18" s="2">
        <v>63</v>
      </c>
      <c r="C18" s="3" t="s">
        <v>31</v>
      </c>
      <c r="D18" s="12">
        <v>2007</v>
      </c>
      <c r="E18" s="17" t="s">
        <v>30</v>
      </c>
      <c r="F18" s="31">
        <v>0</v>
      </c>
      <c r="G18" s="31">
        <v>1.0763888888888889E-3</v>
      </c>
      <c r="H18" s="30"/>
      <c r="I18" s="35">
        <f t="shared" si="0"/>
        <v>0</v>
      </c>
      <c r="J18" s="31">
        <f t="shared" si="1"/>
        <v>1.0763888888888889E-3</v>
      </c>
      <c r="K18" s="30">
        <v>7</v>
      </c>
      <c r="L18" s="20"/>
      <c r="M18">
        <v>26</v>
      </c>
    </row>
    <row r="19" spans="2:13" x14ac:dyDescent="0.3">
      <c r="B19" s="2">
        <v>61</v>
      </c>
      <c r="C19" s="3" t="s">
        <v>22</v>
      </c>
      <c r="D19" s="12">
        <v>2007</v>
      </c>
      <c r="E19" s="17" t="s">
        <v>24</v>
      </c>
      <c r="F19" s="31">
        <v>0</v>
      </c>
      <c r="G19" s="31">
        <v>1.1458333333333333E-3</v>
      </c>
      <c r="H19" s="30"/>
      <c r="I19" s="35">
        <f t="shared" si="0"/>
        <v>0</v>
      </c>
      <c r="J19" s="31">
        <f t="shared" si="1"/>
        <v>1.1458333333333333E-3</v>
      </c>
      <c r="K19" s="30">
        <v>8</v>
      </c>
      <c r="L19" s="20"/>
      <c r="M19">
        <v>27</v>
      </c>
    </row>
    <row r="20" spans="2:13" x14ac:dyDescent="0.3">
      <c r="B20" s="2">
        <v>68</v>
      </c>
      <c r="C20" s="3" t="s">
        <v>27</v>
      </c>
      <c r="D20" s="12">
        <v>2007</v>
      </c>
      <c r="E20" s="17" t="s">
        <v>29</v>
      </c>
      <c r="F20" s="31">
        <v>0</v>
      </c>
      <c r="G20" s="31">
        <v>1.261574074074074E-3</v>
      </c>
      <c r="H20" s="30"/>
      <c r="I20" s="31">
        <f t="shared" si="0"/>
        <v>0</v>
      </c>
      <c r="J20" s="31">
        <f t="shared" si="1"/>
        <v>1.261574074074074E-3</v>
      </c>
      <c r="K20" s="30">
        <v>9</v>
      </c>
      <c r="L20" s="20"/>
      <c r="M20">
        <v>28</v>
      </c>
    </row>
    <row r="21" spans="2:13" x14ac:dyDescent="0.3">
      <c r="B21" s="2">
        <v>58</v>
      </c>
      <c r="C21" s="3" t="s">
        <v>9</v>
      </c>
      <c r="D21" s="12">
        <v>2006</v>
      </c>
      <c r="E21" s="17" t="s">
        <v>7</v>
      </c>
      <c r="F21" s="31">
        <v>0</v>
      </c>
      <c r="G21" s="31">
        <v>2.6967592592592594E-3</v>
      </c>
      <c r="H21" s="30"/>
      <c r="I21" s="31">
        <f t="shared" si="0"/>
        <v>0</v>
      </c>
      <c r="J21" s="31">
        <f t="shared" si="1"/>
        <v>2.6967592592592594E-3</v>
      </c>
      <c r="K21" s="30">
        <v>10</v>
      </c>
      <c r="L21" s="20"/>
      <c r="M21">
        <v>29</v>
      </c>
    </row>
    <row r="22" spans="2:13" x14ac:dyDescent="0.3">
      <c r="B22" s="2">
        <v>71</v>
      </c>
      <c r="C22" s="3" t="s">
        <v>51</v>
      </c>
      <c r="D22" s="12">
        <v>2007</v>
      </c>
      <c r="E22" s="17" t="s">
        <v>29</v>
      </c>
      <c r="F22" s="31">
        <v>0</v>
      </c>
      <c r="G22" s="31">
        <v>1.25E-3</v>
      </c>
      <c r="H22" s="30">
        <v>10</v>
      </c>
      <c r="I22" s="31">
        <f t="shared" si="0"/>
        <v>100.0011574074074</v>
      </c>
      <c r="J22" s="31">
        <f t="shared" si="1"/>
        <v>100.0024074074074</v>
      </c>
      <c r="K22" s="30">
        <v>11</v>
      </c>
      <c r="L22" s="20" t="s">
        <v>55</v>
      </c>
      <c r="M22">
        <v>30</v>
      </c>
    </row>
    <row r="23" spans="2:13" x14ac:dyDescent="0.3">
      <c r="B23" s="2">
        <v>62</v>
      </c>
      <c r="C23" s="3" t="s">
        <v>26</v>
      </c>
      <c r="D23" s="12">
        <v>2007</v>
      </c>
      <c r="E23" s="12" t="s">
        <v>29</v>
      </c>
      <c r="F23" s="31">
        <v>0</v>
      </c>
      <c r="G23" s="31">
        <v>1.712962962962963E-3</v>
      </c>
      <c r="H23" s="30">
        <v>10</v>
      </c>
      <c r="I23" s="31">
        <f t="shared" si="0"/>
        <v>100.0011574074074</v>
      </c>
      <c r="J23" s="31">
        <f t="shared" si="1"/>
        <v>100.00287037037037</v>
      </c>
      <c r="K23" s="30">
        <v>12</v>
      </c>
      <c r="L23" s="20" t="s">
        <v>55</v>
      </c>
      <c r="M23">
        <v>31</v>
      </c>
    </row>
    <row r="24" spans="2:13" x14ac:dyDescent="0.3">
      <c r="B24" s="2">
        <v>74</v>
      </c>
      <c r="C24" s="3" t="s">
        <v>28</v>
      </c>
      <c r="D24" s="12">
        <v>2007</v>
      </c>
      <c r="E24" s="17" t="s">
        <v>29</v>
      </c>
      <c r="F24" s="31">
        <v>0</v>
      </c>
      <c r="G24" s="31">
        <v>2.1527777777777778E-3</v>
      </c>
      <c r="H24" s="30">
        <v>10</v>
      </c>
      <c r="I24" s="31">
        <f t="shared" si="0"/>
        <v>100.0011574074074</v>
      </c>
      <c r="J24" s="31">
        <f t="shared" si="1"/>
        <v>100.00331018518519</v>
      </c>
      <c r="K24" s="30">
        <v>13</v>
      </c>
      <c r="L24" s="20" t="s">
        <v>55</v>
      </c>
      <c r="M24">
        <v>32</v>
      </c>
    </row>
    <row r="27" spans="2:13" s="1" customFormat="1" x14ac:dyDescent="0.3"/>
    <row r="28" spans="2:13" s="1" customFormat="1" x14ac:dyDescent="0.3"/>
    <row r="29" spans="2:13" s="1" customFormat="1" x14ac:dyDescent="0.3"/>
    <row r="30" spans="2:13" s="1" customFormat="1" x14ac:dyDescent="0.3"/>
    <row r="31" spans="2:13" ht="46.5" customHeight="1" x14ac:dyDescent="0.3">
      <c r="B31" s="155" t="s">
        <v>53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</row>
    <row r="32" spans="2:13" ht="17.399999999999999" x14ac:dyDescent="0.3">
      <c r="B32" s="27"/>
      <c r="C32" s="27"/>
      <c r="D32" s="27"/>
      <c r="E32" s="27"/>
    </row>
    <row r="33" spans="2:13" x14ac:dyDescent="0.3">
      <c r="B33" s="1" t="s">
        <v>42</v>
      </c>
      <c r="G33" s="26"/>
      <c r="H33" s="26"/>
      <c r="I33" s="26"/>
      <c r="J33" s="26"/>
      <c r="K33" s="26"/>
      <c r="L33" s="26"/>
    </row>
    <row r="36" spans="2:13" ht="15" thickBot="1" x14ac:dyDescent="0.35">
      <c r="B36" s="26" t="s">
        <v>5</v>
      </c>
      <c r="K36" s="156">
        <v>43450</v>
      </c>
      <c r="L36" s="156"/>
    </row>
    <row r="37" spans="2:13" ht="44.4" thickTop="1" thickBot="1" x14ac:dyDescent="0.35">
      <c r="B37" s="33" t="s">
        <v>1</v>
      </c>
      <c r="C37" s="34" t="s">
        <v>2</v>
      </c>
      <c r="D37" s="33" t="s">
        <v>3</v>
      </c>
      <c r="E37" s="34" t="s">
        <v>4</v>
      </c>
      <c r="F37" s="28" t="s">
        <v>44</v>
      </c>
      <c r="G37" s="28" t="s">
        <v>45</v>
      </c>
      <c r="H37" s="28" t="s">
        <v>46</v>
      </c>
      <c r="I37" s="28" t="s">
        <v>47</v>
      </c>
      <c r="J37" s="28" t="s">
        <v>48</v>
      </c>
      <c r="K37" s="28" t="s">
        <v>49</v>
      </c>
      <c r="L37" s="28" t="s">
        <v>43</v>
      </c>
    </row>
    <row r="38" spans="2:13" ht="15" thickTop="1" x14ac:dyDescent="0.3">
      <c r="B38" s="44">
        <v>100</v>
      </c>
      <c r="C38" s="45" t="s">
        <v>41</v>
      </c>
      <c r="D38" s="46">
        <v>2006</v>
      </c>
      <c r="E38" s="47" t="s">
        <v>34</v>
      </c>
      <c r="F38" s="48">
        <v>0</v>
      </c>
      <c r="G38" s="48">
        <v>5.9027777777777778E-4</v>
      </c>
      <c r="H38" s="49"/>
      <c r="I38" s="50">
        <f t="shared" ref="I38:I52" si="2">H38*$S$8</f>
        <v>0</v>
      </c>
      <c r="J38" s="48">
        <f t="shared" ref="J38:J52" si="3">G38+I38-F38</f>
        <v>5.9027777777777778E-4</v>
      </c>
      <c r="K38" s="49">
        <v>1</v>
      </c>
      <c r="L38" s="53"/>
      <c r="M38">
        <v>1</v>
      </c>
    </row>
    <row r="39" spans="2:13" x14ac:dyDescent="0.3">
      <c r="B39" s="44">
        <v>86</v>
      </c>
      <c r="C39" s="45" t="s">
        <v>35</v>
      </c>
      <c r="D39" s="46">
        <v>2006</v>
      </c>
      <c r="E39" s="47" t="s">
        <v>34</v>
      </c>
      <c r="F39" s="48">
        <v>0</v>
      </c>
      <c r="G39" s="48">
        <v>5.9027777777777778E-4</v>
      </c>
      <c r="H39" s="49"/>
      <c r="I39" s="50">
        <f t="shared" si="2"/>
        <v>0</v>
      </c>
      <c r="J39" s="48">
        <f t="shared" si="3"/>
        <v>5.9027777777777778E-4</v>
      </c>
      <c r="K39" s="49">
        <v>1</v>
      </c>
      <c r="L39" s="53"/>
      <c r="M39">
        <v>2</v>
      </c>
    </row>
    <row r="40" spans="2:13" x14ac:dyDescent="0.3">
      <c r="B40" s="44">
        <v>103</v>
      </c>
      <c r="C40" s="45" t="s">
        <v>10</v>
      </c>
      <c r="D40" s="46">
        <v>2007</v>
      </c>
      <c r="E40" s="47" t="s">
        <v>17</v>
      </c>
      <c r="F40" s="48">
        <v>0</v>
      </c>
      <c r="G40" s="48">
        <v>7.6388888888888893E-4</v>
      </c>
      <c r="H40" s="49"/>
      <c r="I40" s="50">
        <f t="shared" si="2"/>
        <v>0</v>
      </c>
      <c r="J40" s="48">
        <f t="shared" si="3"/>
        <v>7.6388888888888893E-4</v>
      </c>
      <c r="K40" s="49">
        <v>3</v>
      </c>
      <c r="L40" s="53"/>
      <c r="M40">
        <v>3</v>
      </c>
    </row>
    <row r="41" spans="2:13" x14ac:dyDescent="0.3">
      <c r="B41" s="2">
        <v>94</v>
      </c>
      <c r="C41" s="3" t="s">
        <v>40</v>
      </c>
      <c r="D41" s="12">
        <v>2007</v>
      </c>
      <c r="E41" s="17" t="s">
        <v>34</v>
      </c>
      <c r="F41" s="31">
        <v>0</v>
      </c>
      <c r="G41" s="31">
        <v>8.7962962962962962E-4</v>
      </c>
      <c r="H41" s="30"/>
      <c r="I41" s="35">
        <f t="shared" si="2"/>
        <v>0</v>
      </c>
      <c r="J41" s="31">
        <f t="shared" si="3"/>
        <v>8.7962962962962962E-4</v>
      </c>
      <c r="K41" s="30">
        <v>4</v>
      </c>
      <c r="L41" s="20"/>
      <c r="M41">
        <v>4</v>
      </c>
    </row>
    <row r="42" spans="2:13" x14ac:dyDescent="0.3">
      <c r="B42" s="2">
        <v>101</v>
      </c>
      <c r="C42" s="3" t="s">
        <v>32</v>
      </c>
      <c r="D42" s="12">
        <v>2007</v>
      </c>
      <c r="E42" s="17" t="s">
        <v>30</v>
      </c>
      <c r="F42" s="31">
        <v>0</v>
      </c>
      <c r="G42" s="31">
        <v>9.2592592592592585E-4</v>
      </c>
      <c r="H42" s="30"/>
      <c r="I42" s="35">
        <f t="shared" si="2"/>
        <v>0</v>
      </c>
      <c r="J42" s="31">
        <f t="shared" si="3"/>
        <v>9.2592592592592585E-4</v>
      </c>
      <c r="K42" s="30">
        <v>5</v>
      </c>
      <c r="L42" s="20"/>
      <c r="M42">
        <v>5</v>
      </c>
    </row>
    <row r="43" spans="2:13" x14ac:dyDescent="0.3">
      <c r="B43" s="2">
        <v>96</v>
      </c>
      <c r="C43" s="3" t="s">
        <v>21</v>
      </c>
      <c r="D43" s="12">
        <v>2006</v>
      </c>
      <c r="E43" s="17" t="s">
        <v>24</v>
      </c>
      <c r="F43" s="31">
        <v>0</v>
      </c>
      <c r="G43" s="31">
        <v>9.3750000000000007E-4</v>
      </c>
      <c r="H43" s="30"/>
      <c r="I43" s="35">
        <f t="shared" si="2"/>
        <v>0</v>
      </c>
      <c r="J43" s="31">
        <f t="shared" si="3"/>
        <v>9.3750000000000007E-4</v>
      </c>
      <c r="K43" s="30">
        <v>6</v>
      </c>
      <c r="L43" s="20"/>
      <c r="M43">
        <v>6</v>
      </c>
    </row>
    <row r="44" spans="2:13" x14ac:dyDescent="0.3">
      <c r="B44" s="2">
        <v>50</v>
      </c>
      <c r="C44" s="3" t="s">
        <v>36</v>
      </c>
      <c r="D44" s="12">
        <v>2006</v>
      </c>
      <c r="E44" s="17" t="s">
        <v>34</v>
      </c>
      <c r="F44" s="31">
        <v>0</v>
      </c>
      <c r="G44" s="31">
        <v>9.8379629629629642E-4</v>
      </c>
      <c r="H44" s="30"/>
      <c r="I44" s="35">
        <f t="shared" si="2"/>
        <v>0</v>
      </c>
      <c r="J44" s="31">
        <f t="shared" si="3"/>
        <v>9.8379629629629642E-4</v>
      </c>
      <c r="K44" s="30">
        <v>7</v>
      </c>
      <c r="L44" s="20"/>
      <c r="M44">
        <v>7</v>
      </c>
    </row>
    <row r="45" spans="2:13" x14ac:dyDescent="0.3">
      <c r="B45" s="2">
        <v>97</v>
      </c>
      <c r="C45" s="3" t="s">
        <v>33</v>
      </c>
      <c r="D45" s="12">
        <v>2007</v>
      </c>
      <c r="E45" s="17" t="s">
        <v>30</v>
      </c>
      <c r="F45" s="31">
        <v>0</v>
      </c>
      <c r="G45" s="31">
        <v>1.0300925925925926E-3</v>
      </c>
      <c r="H45" s="30"/>
      <c r="I45" s="35">
        <f t="shared" si="2"/>
        <v>0</v>
      </c>
      <c r="J45" s="31">
        <f t="shared" si="3"/>
        <v>1.0300925925925926E-3</v>
      </c>
      <c r="K45" s="30">
        <v>8</v>
      </c>
      <c r="L45" s="20"/>
      <c r="M45">
        <v>8</v>
      </c>
    </row>
    <row r="46" spans="2:13" x14ac:dyDescent="0.3">
      <c r="B46" s="2">
        <v>99</v>
      </c>
      <c r="C46" s="3" t="s">
        <v>11</v>
      </c>
      <c r="D46" s="12">
        <v>2007</v>
      </c>
      <c r="E46" s="17" t="s">
        <v>17</v>
      </c>
      <c r="F46" s="31">
        <v>0</v>
      </c>
      <c r="G46" s="31">
        <v>1.2384259259259258E-3</v>
      </c>
      <c r="H46" s="30"/>
      <c r="I46" s="35">
        <f t="shared" si="2"/>
        <v>0</v>
      </c>
      <c r="J46" s="31">
        <f t="shared" si="3"/>
        <v>1.2384259259259258E-3</v>
      </c>
      <c r="K46" s="30">
        <v>9</v>
      </c>
      <c r="L46" s="20"/>
      <c r="M46">
        <v>9</v>
      </c>
    </row>
    <row r="47" spans="2:13" x14ac:dyDescent="0.3">
      <c r="B47" s="2">
        <v>84</v>
      </c>
      <c r="C47" s="23" t="s">
        <v>6</v>
      </c>
      <c r="D47" s="24">
        <v>2006</v>
      </c>
      <c r="E47" s="25" t="s">
        <v>7</v>
      </c>
      <c r="F47" s="31">
        <v>0</v>
      </c>
      <c r="G47" s="31">
        <v>1.6087962962962963E-3</v>
      </c>
      <c r="H47" s="30"/>
      <c r="I47" s="35">
        <f t="shared" si="2"/>
        <v>0</v>
      </c>
      <c r="J47" s="31">
        <f t="shared" si="3"/>
        <v>1.6087962962962963E-3</v>
      </c>
      <c r="K47" s="30">
        <v>10</v>
      </c>
      <c r="L47" s="20"/>
      <c r="M47">
        <v>10</v>
      </c>
    </row>
    <row r="48" spans="2:13" x14ac:dyDescent="0.3">
      <c r="B48" s="2">
        <v>89</v>
      </c>
      <c r="C48" s="3" t="s">
        <v>20</v>
      </c>
      <c r="D48" s="12">
        <v>2006</v>
      </c>
      <c r="E48" s="17" t="s">
        <v>24</v>
      </c>
      <c r="F48" s="31">
        <v>0</v>
      </c>
      <c r="G48" s="31">
        <v>1.7245370370370372E-3</v>
      </c>
      <c r="H48" s="30"/>
      <c r="I48" s="35">
        <f t="shared" si="2"/>
        <v>0</v>
      </c>
      <c r="J48" s="31">
        <f t="shared" si="3"/>
        <v>1.7245370370370372E-3</v>
      </c>
      <c r="K48" s="30">
        <v>11</v>
      </c>
      <c r="L48" s="20"/>
      <c r="M48">
        <v>11</v>
      </c>
    </row>
    <row r="49" spans="2:13" x14ac:dyDescent="0.3">
      <c r="B49" s="37">
        <v>102</v>
      </c>
      <c r="C49" s="10" t="s">
        <v>23</v>
      </c>
      <c r="D49" s="14">
        <v>2005</v>
      </c>
      <c r="E49" s="18" t="s">
        <v>24</v>
      </c>
      <c r="F49" s="41">
        <v>0</v>
      </c>
      <c r="G49" s="41">
        <v>1.7476851851851852E-3</v>
      </c>
      <c r="H49" s="42"/>
      <c r="I49" s="43">
        <f t="shared" si="2"/>
        <v>0</v>
      </c>
      <c r="J49" s="41">
        <f t="shared" si="3"/>
        <v>1.7476851851851852E-3</v>
      </c>
      <c r="K49" s="30" t="s">
        <v>54</v>
      </c>
      <c r="L49" s="20"/>
      <c r="M49">
        <v>12</v>
      </c>
    </row>
    <row r="50" spans="2:13" x14ac:dyDescent="0.3">
      <c r="B50" s="2">
        <v>88</v>
      </c>
      <c r="C50" s="36" t="s">
        <v>52</v>
      </c>
      <c r="D50" s="16">
        <v>2007</v>
      </c>
      <c r="E50" s="19" t="s">
        <v>34</v>
      </c>
      <c r="F50" s="31">
        <v>0</v>
      </c>
      <c r="G50" s="31">
        <v>1.7592592592592592E-3</v>
      </c>
      <c r="H50" s="30"/>
      <c r="I50" s="35">
        <f t="shared" si="2"/>
        <v>0</v>
      </c>
      <c r="J50" s="31">
        <f t="shared" si="3"/>
        <v>1.7592592592592592E-3</v>
      </c>
      <c r="K50" s="30">
        <v>12</v>
      </c>
      <c r="L50" s="20"/>
      <c r="M50">
        <v>13</v>
      </c>
    </row>
    <row r="51" spans="2:13" x14ac:dyDescent="0.3">
      <c r="B51" s="2">
        <v>90</v>
      </c>
      <c r="C51" s="3" t="s">
        <v>25</v>
      </c>
      <c r="D51" s="12">
        <v>2007</v>
      </c>
      <c r="E51" s="12" t="s">
        <v>29</v>
      </c>
      <c r="F51" s="31">
        <v>0</v>
      </c>
      <c r="G51" s="31">
        <v>1.1689814814814816E-3</v>
      </c>
      <c r="H51" s="30">
        <v>10</v>
      </c>
      <c r="I51" s="31">
        <f t="shared" si="2"/>
        <v>100.0011574074074</v>
      </c>
      <c r="J51" s="31">
        <f t="shared" si="3"/>
        <v>100.00232638888889</v>
      </c>
      <c r="K51" s="30">
        <v>13</v>
      </c>
      <c r="L51" s="20" t="s">
        <v>56</v>
      </c>
      <c r="M51">
        <v>14</v>
      </c>
    </row>
    <row r="52" spans="2:13" x14ac:dyDescent="0.3">
      <c r="B52" s="2">
        <v>98</v>
      </c>
      <c r="C52" s="3" t="s">
        <v>8</v>
      </c>
      <c r="D52" s="12">
        <v>2007</v>
      </c>
      <c r="E52" s="12" t="s">
        <v>7</v>
      </c>
      <c r="F52" s="31">
        <v>0</v>
      </c>
      <c r="G52" s="31">
        <v>2.8472222222222219E-3</v>
      </c>
      <c r="H52" s="30"/>
      <c r="I52" s="31">
        <f t="shared" si="2"/>
        <v>0</v>
      </c>
      <c r="J52" s="31">
        <f t="shared" si="3"/>
        <v>2.8472222222222219E-3</v>
      </c>
      <c r="K52" s="30">
        <v>14</v>
      </c>
      <c r="L52" s="20"/>
      <c r="M52">
        <v>15</v>
      </c>
    </row>
    <row r="54" spans="2:13" s="1" customFormat="1" x14ac:dyDescent="0.3"/>
  </sheetData>
  <sortState ref="B8:J17">
    <sortCondition ref="J8"/>
  </sortState>
  <mergeCells count="5">
    <mergeCell ref="K36:L36"/>
    <mergeCell ref="N2:R2"/>
    <mergeCell ref="B2:L2"/>
    <mergeCell ref="K6:L6"/>
    <mergeCell ref="B31:L31"/>
  </mergeCells>
  <pageMargins left="0.17" right="0.1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2"/>
  <sheetViews>
    <sheetView topLeftCell="A16" zoomScale="93" zoomScaleNormal="93" workbookViewId="0">
      <selection activeCell="P8" sqref="P8"/>
    </sheetView>
  </sheetViews>
  <sheetFormatPr defaultRowHeight="14.4" x14ac:dyDescent="0.3"/>
  <cols>
    <col min="1" max="1" width="3.44140625" customWidth="1"/>
    <col min="2" max="2" width="5" customWidth="1"/>
    <col min="3" max="3" width="23" customWidth="1"/>
    <col min="4" max="4" width="10.44140625" customWidth="1"/>
    <col min="5" max="5" width="8.109375" customWidth="1"/>
    <col min="6" max="6" width="5.33203125" customWidth="1"/>
    <col min="7" max="7" width="5.44140625" customWidth="1"/>
    <col min="8" max="10" width="5.109375" customWidth="1"/>
    <col min="11" max="11" width="5.5546875" customWidth="1"/>
    <col min="12" max="12" width="8.88671875" customWidth="1"/>
    <col min="13" max="13" width="6.44140625" customWidth="1"/>
    <col min="14" max="14" width="9.5546875" customWidth="1"/>
  </cols>
  <sheetData>
    <row r="2" spans="2:26" ht="42.75" customHeight="1" x14ac:dyDescent="0.3">
      <c r="B2" s="155" t="s">
        <v>57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2:26" ht="17.399999999999999" x14ac:dyDescent="0.3">
      <c r="B3" s="54"/>
      <c r="C3" s="54"/>
      <c r="D3" s="54"/>
      <c r="E3" s="54"/>
    </row>
    <row r="4" spans="2:26" ht="15" thickBot="1" x14ac:dyDescent="0.35">
      <c r="B4" s="1" t="s">
        <v>60</v>
      </c>
      <c r="Q4" s="26" t="s">
        <v>58</v>
      </c>
    </row>
    <row r="5" spans="2:26" ht="61.5" customHeight="1" thickTop="1" thickBot="1" x14ac:dyDescent="0.35">
      <c r="B5" s="56" t="s">
        <v>1</v>
      </c>
      <c r="C5" s="57" t="s">
        <v>2</v>
      </c>
      <c r="D5" s="59" t="s">
        <v>4</v>
      </c>
      <c r="E5" s="72" t="s">
        <v>67</v>
      </c>
      <c r="F5" s="73" t="s">
        <v>68</v>
      </c>
      <c r="G5" s="73" t="s">
        <v>69</v>
      </c>
      <c r="H5" s="73" t="s">
        <v>70</v>
      </c>
      <c r="I5" s="73" t="s">
        <v>71</v>
      </c>
      <c r="J5" s="73" t="s">
        <v>74</v>
      </c>
      <c r="K5" s="73" t="s">
        <v>75</v>
      </c>
      <c r="L5" s="72" t="s">
        <v>45</v>
      </c>
      <c r="M5" s="73" t="s">
        <v>72</v>
      </c>
      <c r="N5" s="72" t="s">
        <v>47</v>
      </c>
      <c r="O5" s="72" t="s">
        <v>73</v>
      </c>
      <c r="P5" s="72" t="s">
        <v>166</v>
      </c>
      <c r="Q5" s="89" t="s">
        <v>49</v>
      </c>
    </row>
    <row r="6" spans="2:26" ht="15" thickTop="1" x14ac:dyDescent="0.3">
      <c r="B6" s="86">
        <v>1</v>
      </c>
      <c r="C6" s="70" t="s">
        <v>115</v>
      </c>
      <c r="D6" s="62" t="s">
        <v>30</v>
      </c>
      <c r="E6" s="74">
        <v>0</v>
      </c>
      <c r="F6" s="62"/>
      <c r="G6" s="62"/>
      <c r="H6" s="62"/>
      <c r="I6" s="62"/>
      <c r="J6" s="62"/>
      <c r="K6" s="62"/>
      <c r="L6" s="74">
        <v>7.8703703703703705E-4</v>
      </c>
      <c r="M6" s="62">
        <f t="shared" ref="M6:M11" si="0">F6+G6+H6+K6+I6+J6</f>
        <v>0</v>
      </c>
      <c r="N6" s="74">
        <f t="shared" ref="N6:N11" si="1">M6*$Z$8</f>
        <v>0</v>
      </c>
      <c r="O6" s="75">
        <f t="shared" ref="O6:O11" si="2">L6-E6+N6</f>
        <v>7.8703703703703705E-4</v>
      </c>
      <c r="P6" s="63">
        <v>1</v>
      </c>
      <c r="Q6" s="66">
        <v>1</v>
      </c>
    </row>
    <row r="7" spans="2:26" x14ac:dyDescent="0.3">
      <c r="B7" s="87">
        <v>2</v>
      </c>
      <c r="C7" s="60" t="s">
        <v>112</v>
      </c>
      <c r="D7" s="63" t="s">
        <v>84</v>
      </c>
      <c r="E7" s="76">
        <v>0</v>
      </c>
      <c r="F7" s="63"/>
      <c r="G7" s="63"/>
      <c r="H7" s="63"/>
      <c r="I7" s="63"/>
      <c r="J7" s="63"/>
      <c r="K7" s="63"/>
      <c r="L7" s="76">
        <v>1.1805555555555556E-3</v>
      </c>
      <c r="M7" s="63">
        <f t="shared" si="0"/>
        <v>0</v>
      </c>
      <c r="N7" s="76">
        <f t="shared" si="1"/>
        <v>0</v>
      </c>
      <c r="O7" s="77">
        <f t="shared" si="2"/>
        <v>1.1805555555555556E-3</v>
      </c>
      <c r="P7" s="63"/>
      <c r="Q7" s="66">
        <v>2</v>
      </c>
    </row>
    <row r="8" spans="2:26" x14ac:dyDescent="0.3">
      <c r="B8" s="87">
        <v>3</v>
      </c>
      <c r="C8" s="60" t="s">
        <v>111</v>
      </c>
      <c r="D8" s="63" t="s">
        <v>30</v>
      </c>
      <c r="E8" s="76">
        <v>0</v>
      </c>
      <c r="F8" s="63"/>
      <c r="G8" s="63"/>
      <c r="H8" s="63"/>
      <c r="I8" s="63"/>
      <c r="J8" s="63"/>
      <c r="K8" s="63"/>
      <c r="L8" s="76">
        <v>1.2962962962962963E-3</v>
      </c>
      <c r="M8" s="63">
        <f t="shared" si="0"/>
        <v>0</v>
      </c>
      <c r="N8" s="76">
        <f t="shared" si="1"/>
        <v>0</v>
      </c>
      <c r="O8" s="77">
        <f t="shared" si="2"/>
        <v>1.2962962962962963E-3</v>
      </c>
      <c r="P8" s="63">
        <v>2</v>
      </c>
      <c r="Q8" s="66">
        <v>3</v>
      </c>
      <c r="Z8" s="32">
        <v>1.7361111111111112E-4</v>
      </c>
    </row>
    <row r="9" spans="2:26" x14ac:dyDescent="0.3">
      <c r="B9" s="87">
        <v>4</v>
      </c>
      <c r="C9" s="60" t="s">
        <v>37</v>
      </c>
      <c r="D9" s="63" t="s">
        <v>34</v>
      </c>
      <c r="E9" s="76">
        <v>0</v>
      </c>
      <c r="F9" s="63"/>
      <c r="G9" s="63"/>
      <c r="H9" s="63"/>
      <c r="I9" s="63"/>
      <c r="J9" s="63"/>
      <c r="K9" s="63"/>
      <c r="L9" s="76">
        <v>1.4814814814814814E-3</v>
      </c>
      <c r="M9" s="63">
        <f t="shared" si="0"/>
        <v>0</v>
      </c>
      <c r="N9" s="76">
        <f t="shared" si="1"/>
        <v>0</v>
      </c>
      <c r="O9" s="77">
        <f t="shared" si="2"/>
        <v>1.4814814814814814E-3</v>
      </c>
      <c r="P9" s="63">
        <v>3</v>
      </c>
      <c r="Q9" s="66">
        <v>4</v>
      </c>
    </row>
    <row r="10" spans="2:26" x14ac:dyDescent="0.3">
      <c r="B10" s="87">
        <v>5</v>
      </c>
      <c r="C10" s="60" t="s">
        <v>113</v>
      </c>
      <c r="D10" s="63" t="s">
        <v>34</v>
      </c>
      <c r="E10" s="76">
        <v>0</v>
      </c>
      <c r="F10" s="63"/>
      <c r="G10" s="63"/>
      <c r="H10" s="63"/>
      <c r="I10" s="63"/>
      <c r="J10" s="63"/>
      <c r="K10" s="63"/>
      <c r="L10" s="76">
        <v>1.8287037037037037E-3</v>
      </c>
      <c r="M10" s="63">
        <f t="shared" si="0"/>
        <v>0</v>
      </c>
      <c r="N10" s="76">
        <f t="shared" si="1"/>
        <v>0</v>
      </c>
      <c r="O10" s="77">
        <f t="shared" si="2"/>
        <v>1.8287037037037037E-3</v>
      </c>
      <c r="P10" s="63">
        <v>4</v>
      </c>
      <c r="Q10" s="66">
        <v>5</v>
      </c>
    </row>
    <row r="11" spans="2:26" x14ac:dyDescent="0.3">
      <c r="B11" s="87">
        <v>6</v>
      </c>
      <c r="C11" s="60" t="s">
        <v>114</v>
      </c>
      <c r="D11" s="63" t="s">
        <v>24</v>
      </c>
      <c r="E11" s="76">
        <v>0</v>
      </c>
      <c r="F11" s="63"/>
      <c r="G11" s="63"/>
      <c r="H11" s="63"/>
      <c r="I11" s="63"/>
      <c r="J11" s="63"/>
      <c r="K11" s="63"/>
      <c r="L11" s="76">
        <v>1.9444444444444442E-3</v>
      </c>
      <c r="M11" s="63">
        <f t="shared" si="0"/>
        <v>0</v>
      </c>
      <c r="N11" s="76">
        <f t="shared" si="1"/>
        <v>0</v>
      </c>
      <c r="O11" s="77">
        <f t="shared" si="2"/>
        <v>1.9444444444444442E-3</v>
      </c>
      <c r="P11" s="63">
        <v>5</v>
      </c>
      <c r="Q11" s="66">
        <v>6</v>
      </c>
    </row>
    <row r="14" spans="2:26" ht="44.25" customHeight="1" x14ac:dyDescent="0.3">
      <c r="B14" s="155" t="s">
        <v>57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  <row r="15" spans="2:26" ht="17.399999999999999" x14ac:dyDescent="0.3">
      <c r="B15" s="54"/>
      <c r="C15" s="54"/>
      <c r="D15" s="54"/>
      <c r="E15" s="54"/>
    </row>
    <row r="16" spans="2:26" ht="15" thickBot="1" x14ac:dyDescent="0.35">
      <c r="B16" s="1" t="s">
        <v>60</v>
      </c>
      <c r="Q16" s="26" t="s">
        <v>59</v>
      </c>
    </row>
    <row r="17" spans="2:17" ht="49.2" thickTop="1" thickBot="1" x14ac:dyDescent="0.35">
      <c r="B17" s="141" t="s">
        <v>1</v>
      </c>
      <c r="C17" s="142" t="s">
        <v>2</v>
      </c>
      <c r="D17" s="143" t="s">
        <v>4</v>
      </c>
      <c r="E17" s="72" t="s">
        <v>67</v>
      </c>
      <c r="F17" s="73" t="s">
        <v>68</v>
      </c>
      <c r="G17" s="73" t="s">
        <v>69</v>
      </c>
      <c r="H17" s="73" t="s">
        <v>70</v>
      </c>
      <c r="I17" s="73" t="s">
        <v>71</v>
      </c>
      <c r="J17" s="73" t="s">
        <v>74</v>
      </c>
      <c r="K17" s="73" t="s">
        <v>75</v>
      </c>
      <c r="L17" s="72" t="s">
        <v>45</v>
      </c>
      <c r="M17" s="73" t="s">
        <v>72</v>
      </c>
      <c r="N17" s="72" t="s">
        <v>47</v>
      </c>
      <c r="O17" s="72" t="s">
        <v>73</v>
      </c>
      <c r="P17" s="72" t="s">
        <v>166</v>
      </c>
      <c r="Q17" s="89" t="s">
        <v>49</v>
      </c>
    </row>
    <row r="18" spans="2:17" ht="18.75" customHeight="1" thickTop="1" x14ac:dyDescent="0.3">
      <c r="B18" s="132">
        <v>1</v>
      </c>
      <c r="C18" s="133" t="s">
        <v>118</v>
      </c>
      <c r="D18" s="110" t="s">
        <v>84</v>
      </c>
      <c r="E18" s="134">
        <v>0</v>
      </c>
      <c r="F18" s="110"/>
      <c r="G18" s="110"/>
      <c r="H18" s="110"/>
      <c r="I18" s="110"/>
      <c r="J18" s="110"/>
      <c r="K18" s="110"/>
      <c r="L18" s="134">
        <v>1.1574074074074073E-3</v>
      </c>
      <c r="M18" s="110">
        <f>F18+G18+H18+K18+I18+J18</f>
        <v>0</v>
      </c>
      <c r="N18" s="134">
        <f>M18*$Z$8</f>
        <v>0</v>
      </c>
      <c r="O18" s="135">
        <f>L18-E18+N18</f>
        <v>1.1574074074074073E-3</v>
      </c>
      <c r="P18" s="110"/>
      <c r="Q18" s="136">
        <v>1</v>
      </c>
    </row>
    <row r="19" spans="2:17" x14ac:dyDescent="0.3">
      <c r="B19" s="65">
        <v>2</v>
      </c>
      <c r="C19" s="108" t="s">
        <v>116</v>
      </c>
      <c r="D19" s="109" t="s">
        <v>93</v>
      </c>
      <c r="E19" s="76">
        <v>0</v>
      </c>
      <c r="F19" s="63"/>
      <c r="G19" s="63"/>
      <c r="H19" s="63"/>
      <c r="I19" s="63"/>
      <c r="J19" s="63"/>
      <c r="K19" s="63"/>
      <c r="L19" s="76">
        <v>1.3310185185185185E-3</v>
      </c>
      <c r="M19" s="63">
        <f>F19+G19+H19+K19+I19+J19</f>
        <v>0</v>
      </c>
      <c r="N19" s="76">
        <f>M19*$Z$8</f>
        <v>0</v>
      </c>
      <c r="O19" s="77">
        <f>L19-E19+N19</f>
        <v>1.3310185185185185E-3</v>
      </c>
      <c r="P19" s="63"/>
      <c r="Q19" s="66">
        <v>2</v>
      </c>
    </row>
    <row r="20" spans="2:17" x14ac:dyDescent="0.3">
      <c r="B20" s="65">
        <v>3</v>
      </c>
      <c r="C20" s="108" t="s">
        <v>120</v>
      </c>
      <c r="D20" s="109" t="s">
        <v>93</v>
      </c>
      <c r="E20" s="76">
        <v>0</v>
      </c>
      <c r="F20" s="63"/>
      <c r="G20" s="63"/>
      <c r="H20" s="63"/>
      <c r="I20" s="63"/>
      <c r="J20" s="63"/>
      <c r="K20" s="63"/>
      <c r="L20" s="76">
        <v>1.4467592592592594E-3</v>
      </c>
      <c r="M20" s="63">
        <f>F20+G20+H20+K20+I20+J20</f>
        <v>0</v>
      </c>
      <c r="N20" s="76">
        <f>M20*$Z$8</f>
        <v>0</v>
      </c>
      <c r="O20" s="77">
        <f>L20-E20+N20</f>
        <v>1.4467592592592594E-3</v>
      </c>
      <c r="P20" s="63"/>
      <c r="Q20" s="66">
        <v>3</v>
      </c>
    </row>
    <row r="21" spans="2:17" x14ac:dyDescent="0.3">
      <c r="B21" s="65">
        <v>4</v>
      </c>
      <c r="C21" s="60" t="s">
        <v>119</v>
      </c>
      <c r="D21" s="63" t="s">
        <v>121</v>
      </c>
      <c r="E21" s="76">
        <v>0</v>
      </c>
      <c r="F21" s="63"/>
      <c r="G21" s="63"/>
      <c r="H21" s="63"/>
      <c r="I21" s="63"/>
      <c r="J21" s="63"/>
      <c r="K21" s="63"/>
      <c r="L21" s="76">
        <v>3.8078703703703707E-3</v>
      </c>
      <c r="M21" s="63">
        <f>F21+G21+H21+K21+I21+J21</f>
        <v>0</v>
      </c>
      <c r="N21" s="76">
        <f>M21*$Z$8</f>
        <v>0</v>
      </c>
      <c r="O21" s="77">
        <f>L21-E21+N21</f>
        <v>3.8078703703703707E-3</v>
      </c>
      <c r="P21" s="63">
        <v>1</v>
      </c>
      <c r="Q21" s="66">
        <v>4</v>
      </c>
    </row>
    <row r="22" spans="2:17" x14ac:dyDescent="0.3">
      <c r="B22" s="65">
        <v>5</v>
      </c>
      <c r="C22" s="60" t="s">
        <v>117</v>
      </c>
      <c r="D22" s="63" t="s">
        <v>121</v>
      </c>
      <c r="E22" s="76">
        <v>0</v>
      </c>
      <c r="F22" s="63"/>
      <c r="G22" s="63"/>
      <c r="H22" s="63"/>
      <c r="I22" s="63"/>
      <c r="J22" s="63"/>
      <c r="K22" s="63"/>
      <c r="L22" s="76">
        <v>4.1666666666666666E-3</v>
      </c>
      <c r="M22" s="63">
        <f>F22+G22+H22+K22+I22+J22</f>
        <v>0</v>
      </c>
      <c r="N22" s="76">
        <f>M22*$Z$8</f>
        <v>0</v>
      </c>
      <c r="O22" s="77">
        <f>L22-E22+N22</f>
        <v>4.1666666666666666E-3</v>
      </c>
      <c r="P22" s="63">
        <v>2</v>
      </c>
      <c r="Q22" s="66"/>
    </row>
  </sheetData>
  <sortState ref="C18:O21">
    <sortCondition ref="O18"/>
  </sortState>
  <mergeCells count="2">
    <mergeCell ref="B2:Q2"/>
    <mergeCell ref="B14:Q14"/>
  </mergeCells>
  <pageMargins left="0.38" right="0.36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4"/>
  <sheetViews>
    <sheetView topLeftCell="B7" workbookViewId="0">
      <selection activeCell="R20" sqref="R20"/>
    </sheetView>
  </sheetViews>
  <sheetFormatPr defaultRowHeight="14.4" x14ac:dyDescent="0.3"/>
  <cols>
    <col min="1" max="1" width="2.88671875" customWidth="1"/>
    <col min="2" max="2" width="5" customWidth="1"/>
    <col min="3" max="3" width="22.109375" customWidth="1"/>
    <col min="4" max="4" width="12" customWidth="1"/>
    <col min="5" max="5" width="9.33203125" customWidth="1"/>
    <col min="6" max="6" width="4.6640625" customWidth="1"/>
    <col min="7" max="7" width="4.88671875" customWidth="1"/>
    <col min="8" max="11" width="4.6640625" customWidth="1"/>
    <col min="12" max="12" width="8.5546875" customWidth="1"/>
    <col min="13" max="13" width="9.33203125" customWidth="1"/>
    <col min="14" max="14" width="8.88671875" customWidth="1"/>
  </cols>
  <sheetData>
    <row r="2" spans="2:22" ht="36.75" customHeight="1" x14ac:dyDescent="0.3">
      <c r="B2" s="155" t="s">
        <v>57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2:22" ht="17.399999999999999" x14ac:dyDescent="0.3">
      <c r="B3" s="54"/>
      <c r="C3" s="54"/>
      <c r="D3" s="54"/>
      <c r="E3" s="54"/>
    </row>
    <row r="4" spans="2:22" ht="15" thickBot="1" x14ac:dyDescent="0.35">
      <c r="B4" s="1" t="s">
        <v>60</v>
      </c>
      <c r="Q4" s="26" t="s">
        <v>63</v>
      </c>
    </row>
    <row r="5" spans="2:22" ht="49.2" thickTop="1" thickBot="1" x14ac:dyDescent="0.35">
      <c r="B5" s="137" t="s">
        <v>1</v>
      </c>
      <c r="C5" s="138" t="s">
        <v>2</v>
      </c>
      <c r="D5" s="139" t="s">
        <v>4</v>
      </c>
      <c r="E5" s="72" t="s">
        <v>67</v>
      </c>
      <c r="F5" s="73" t="s">
        <v>68</v>
      </c>
      <c r="G5" s="73" t="s">
        <v>69</v>
      </c>
      <c r="H5" s="73" t="s">
        <v>70</v>
      </c>
      <c r="I5" s="73" t="s">
        <v>71</v>
      </c>
      <c r="J5" s="73" t="s">
        <v>74</v>
      </c>
      <c r="K5" s="73" t="s">
        <v>75</v>
      </c>
      <c r="L5" s="72" t="s">
        <v>45</v>
      </c>
      <c r="M5" s="73" t="s">
        <v>72</v>
      </c>
      <c r="N5" s="72" t="s">
        <v>47</v>
      </c>
      <c r="O5" s="72" t="s">
        <v>73</v>
      </c>
      <c r="P5" s="72" t="s">
        <v>166</v>
      </c>
      <c r="Q5" s="89" t="s">
        <v>49</v>
      </c>
    </row>
    <row r="6" spans="2:22" ht="15" thickTop="1" x14ac:dyDescent="0.3">
      <c r="B6" s="132">
        <v>1</v>
      </c>
      <c r="C6" s="133" t="s">
        <v>168</v>
      </c>
      <c r="D6" s="110" t="s">
        <v>105</v>
      </c>
      <c r="E6" s="134">
        <v>0</v>
      </c>
      <c r="F6" s="110"/>
      <c r="G6" s="110"/>
      <c r="H6" s="110"/>
      <c r="I6" s="110"/>
      <c r="J6" s="110"/>
      <c r="K6" s="110"/>
      <c r="L6" s="134">
        <v>8.3333333333333339E-4</v>
      </c>
      <c r="M6" s="110">
        <f t="shared" ref="M6:M13" si="0">F6+G6+H6+I6+J6+K6</f>
        <v>0</v>
      </c>
      <c r="N6" s="134">
        <f>M6*$V$7</f>
        <v>0</v>
      </c>
      <c r="O6" s="135">
        <f t="shared" ref="O6:O13" si="1">L6-E6+N6</f>
        <v>8.3333333333333339E-4</v>
      </c>
      <c r="P6" s="110"/>
      <c r="Q6" s="136">
        <v>1</v>
      </c>
    </row>
    <row r="7" spans="2:22" x14ac:dyDescent="0.3">
      <c r="B7" s="65">
        <v>2</v>
      </c>
      <c r="C7" s="60" t="s">
        <v>88</v>
      </c>
      <c r="D7" s="63" t="s">
        <v>34</v>
      </c>
      <c r="E7" s="76">
        <v>0</v>
      </c>
      <c r="F7" s="63"/>
      <c r="G7" s="63"/>
      <c r="H7" s="63"/>
      <c r="I7" s="63"/>
      <c r="J7" s="63"/>
      <c r="K7" s="63"/>
      <c r="L7" s="76">
        <v>8.6805555555555551E-4</v>
      </c>
      <c r="M7" s="63">
        <f t="shared" si="0"/>
        <v>0</v>
      </c>
      <c r="N7" s="76">
        <f>M7*' дистанция 3 кл МЛ'!$W$6</f>
        <v>0</v>
      </c>
      <c r="O7" s="77">
        <f t="shared" si="1"/>
        <v>8.6805555555555551E-4</v>
      </c>
      <c r="P7" s="63">
        <v>1</v>
      </c>
      <c r="Q7" s="66">
        <v>2</v>
      </c>
      <c r="V7" s="32">
        <v>1.7361111111111112E-4</v>
      </c>
    </row>
    <row r="8" spans="2:22" x14ac:dyDescent="0.3">
      <c r="B8" s="65">
        <v>3</v>
      </c>
      <c r="C8" s="108" t="s">
        <v>104</v>
      </c>
      <c r="D8" s="109" t="s">
        <v>93</v>
      </c>
      <c r="E8" s="76">
        <v>0</v>
      </c>
      <c r="F8" s="63"/>
      <c r="G8" s="63"/>
      <c r="H8" s="63"/>
      <c r="I8" s="63"/>
      <c r="J8" s="63"/>
      <c r="K8" s="63"/>
      <c r="L8" s="76">
        <v>9.2592592592592585E-4</v>
      </c>
      <c r="M8" s="63">
        <f t="shared" si="0"/>
        <v>0</v>
      </c>
      <c r="N8" s="76">
        <f t="shared" ref="N8:N13" si="2">M8*$V$7</f>
        <v>0</v>
      </c>
      <c r="O8" s="77">
        <f t="shared" si="1"/>
        <v>9.2592592592592585E-4</v>
      </c>
      <c r="P8" s="63"/>
      <c r="Q8" s="66">
        <v>3</v>
      </c>
    </row>
    <row r="9" spans="2:22" x14ac:dyDescent="0.3">
      <c r="B9" s="65">
        <v>4</v>
      </c>
      <c r="C9" s="60" t="s">
        <v>103</v>
      </c>
      <c r="D9" s="63" t="s">
        <v>84</v>
      </c>
      <c r="E9" s="76">
        <v>0</v>
      </c>
      <c r="F9" s="63"/>
      <c r="G9" s="63"/>
      <c r="H9" s="63"/>
      <c r="I9" s="63"/>
      <c r="J9" s="63"/>
      <c r="K9" s="63"/>
      <c r="L9" s="76">
        <v>9.9537037037037042E-4</v>
      </c>
      <c r="M9" s="63">
        <f t="shared" si="0"/>
        <v>0</v>
      </c>
      <c r="N9" s="76">
        <f t="shared" si="2"/>
        <v>0</v>
      </c>
      <c r="O9" s="77">
        <f t="shared" si="1"/>
        <v>9.9537037037037042E-4</v>
      </c>
      <c r="P9" s="63"/>
      <c r="Q9" s="66">
        <v>4</v>
      </c>
    </row>
    <row r="10" spans="2:22" x14ac:dyDescent="0.3">
      <c r="B10" s="65">
        <v>5</v>
      </c>
      <c r="C10" s="60" t="s">
        <v>102</v>
      </c>
      <c r="D10" s="63" t="s">
        <v>105</v>
      </c>
      <c r="E10" s="76">
        <v>0</v>
      </c>
      <c r="F10" s="63"/>
      <c r="G10" s="63"/>
      <c r="H10" s="63"/>
      <c r="I10" s="63"/>
      <c r="J10" s="63"/>
      <c r="K10" s="63"/>
      <c r="L10" s="76">
        <v>1.2268518518518518E-3</v>
      </c>
      <c r="M10" s="63">
        <f t="shared" si="0"/>
        <v>0</v>
      </c>
      <c r="N10" s="76">
        <f t="shared" si="2"/>
        <v>0</v>
      </c>
      <c r="O10" s="77">
        <f t="shared" si="1"/>
        <v>1.2268518518518518E-3</v>
      </c>
      <c r="P10" s="63"/>
      <c r="Q10" s="66">
        <v>5</v>
      </c>
    </row>
    <row r="11" spans="2:22" x14ac:dyDescent="0.3">
      <c r="B11" s="65">
        <v>6</v>
      </c>
      <c r="C11" s="60" t="s">
        <v>100</v>
      </c>
      <c r="D11" s="63" t="s">
        <v>34</v>
      </c>
      <c r="E11" s="76">
        <v>0</v>
      </c>
      <c r="F11" s="63"/>
      <c r="G11" s="63"/>
      <c r="H11" s="63"/>
      <c r="I11" s="63"/>
      <c r="J11" s="63"/>
      <c r="K11" s="63"/>
      <c r="L11" s="76">
        <v>1.7939814814814815E-3</v>
      </c>
      <c r="M11" s="63">
        <f t="shared" si="0"/>
        <v>0</v>
      </c>
      <c r="N11" s="76">
        <f t="shared" si="2"/>
        <v>0</v>
      </c>
      <c r="O11" s="77">
        <f t="shared" si="1"/>
        <v>1.7939814814814815E-3</v>
      </c>
      <c r="P11" s="63">
        <v>2</v>
      </c>
      <c r="Q11" s="66">
        <v>6</v>
      </c>
    </row>
    <row r="12" spans="2:22" x14ac:dyDescent="0.3">
      <c r="B12" s="65">
        <v>7</v>
      </c>
      <c r="C12" s="60" t="s">
        <v>101</v>
      </c>
      <c r="D12" s="63" t="s">
        <v>19</v>
      </c>
      <c r="E12" s="76">
        <v>0</v>
      </c>
      <c r="F12" s="63"/>
      <c r="G12" s="63"/>
      <c r="H12" s="63"/>
      <c r="I12" s="63"/>
      <c r="J12" s="63"/>
      <c r="K12" s="63"/>
      <c r="L12" s="76">
        <v>1.8171296296296297E-3</v>
      </c>
      <c r="M12" s="63">
        <f t="shared" si="0"/>
        <v>0</v>
      </c>
      <c r="N12" s="76">
        <f t="shared" si="2"/>
        <v>0</v>
      </c>
      <c r="O12" s="77">
        <f t="shared" si="1"/>
        <v>1.8171296296296297E-3</v>
      </c>
      <c r="P12" s="63">
        <v>3</v>
      </c>
      <c r="Q12" s="66">
        <v>7</v>
      </c>
    </row>
    <row r="13" spans="2:22" ht="15" thickBot="1" x14ac:dyDescent="0.35">
      <c r="B13" s="67">
        <v>8</v>
      </c>
      <c r="C13" s="61" t="s">
        <v>99</v>
      </c>
      <c r="D13" s="68" t="s">
        <v>19</v>
      </c>
      <c r="E13" s="78">
        <v>0</v>
      </c>
      <c r="F13" s="68"/>
      <c r="G13" s="68">
        <v>10</v>
      </c>
      <c r="H13" s="68"/>
      <c r="I13" s="68"/>
      <c r="J13" s="68"/>
      <c r="K13" s="68"/>
      <c r="L13" s="78">
        <v>2.2685185185185182E-3</v>
      </c>
      <c r="M13" s="68">
        <f t="shared" si="0"/>
        <v>10</v>
      </c>
      <c r="N13" s="78">
        <f t="shared" si="2"/>
        <v>1.7361111111111112E-3</v>
      </c>
      <c r="O13" s="79">
        <f t="shared" si="1"/>
        <v>4.0046296296296297E-3</v>
      </c>
      <c r="P13" s="68">
        <v>4</v>
      </c>
      <c r="Q13" s="69">
        <v>8</v>
      </c>
    </row>
    <row r="14" spans="2:22" ht="15" thickTop="1" x14ac:dyDescent="0.3">
      <c r="B14" s="111"/>
      <c r="C14" s="80"/>
      <c r="D14" s="71"/>
      <c r="E14" s="81"/>
      <c r="F14" s="71"/>
      <c r="G14" s="71"/>
      <c r="H14" s="71"/>
      <c r="I14" s="71"/>
      <c r="J14" s="71"/>
      <c r="K14" s="71"/>
      <c r="L14" s="81"/>
      <c r="M14" s="71"/>
      <c r="N14" s="81"/>
      <c r="O14" s="82"/>
      <c r="P14" s="71"/>
      <c r="Q14" s="71"/>
    </row>
    <row r="15" spans="2:22" ht="42.75" customHeight="1" x14ac:dyDescent="0.3">
      <c r="B15" s="155" t="s">
        <v>57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</row>
    <row r="16" spans="2:22" ht="17.399999999999999" x14ac:dyDescent="0.3">
      <c r="B16" s="54"/>
      <c r="C16" s="54"/>
      <c r="D16" s="54"/>
      <c r="E16" s="54"/>
    </row>
    <row r="17" spans="2:17" ht="15" thickBot="1" x14ac:dyDescent="0.35">
      <c r="B17" s="1" t="s">
        <v>60</v>
      </c>
      <c r="Q17" s="26" t="s">
        <v>61</v>
      </c>
    </row>
    <row r="18" spans="2:17" ht="49.2" thickTop="1" thickBot="1" x14ac:dyDescent="0.35">
      <c r="B18" s="56" t="s">
        <v>1</v>
      </c>
      <c r="C18" s="57" t="s">
        <v>2</v>
      </c>
      <c r="D18" s="59" t="s">
        <v>4</v>
      </c>
      <c r="E18" s="58" t="s">
        <v>67</v>
      </c>
      <c r="F18" s="88" t="s">
        <v>68</v>
      </c>
      <c r="G18" s="88" t="s">
        <v>69</v>
      </c>
      <c r="H18" s="88" t="s">
        <v>70</v>
      </c>
      <c r="I18" s="88" t="s">
        <v>71</v>
      </c>
      <c r="J18" s="88" t="s">
        <v>74</v>
      </c>
      <c r="K18" s="88" t="s">
        <v>75</v>
      </c>
      <c r="L18" s="58" t="s">
        <v>45</v>
      </c>
      <c r="M18" s="88" t="s">
        <v>72</v>
      </c>
      <c r="N18" s="58" t="s">
        <v>47</v>
      </c>
      <c r="O18" s="58" t="s">
        <v>73</v>
      </c>
      <c r="P18" s="58" t="s">
        <v>166</v>
      </c>
      <c r="Q18" s="140" t="s">
        <v>49</v>
      </c>
    </row>
    <row r="19" spans="2:17" ht="15" customHeight="1" thickTop="1" x14ac:dyDescent="0.3">
      <c r="B19" s="64">
        <v>1</v>
      </c>
      <c r="C19" s="112" t="s">
        <v>109</v>
      </c>
      <c r="D19" s="113" t="s">
        <v>93</v>
      </c>
      <c r="E19" s="74">
        <v>0</v>
      </c>
      <c r="F19" s="62"/>
      <c r="G19" s="62"/>
      <c r="H19" s="62"/>
      <c r="I19" s="62"/>
      <c r="J19" s="62"/>
      <c r="K19" s="62"/>
      <c r="L19" s="74">
        <v>1.5277777777777779E-3</v>
      </c>
      <c r="M19" s="62">
        <f>F19+G19+H19+I19+J19+K19</f>
        <v>0</v>
      </c>
      <c r="N19" s="74">
        <f>M19*$V$7</f>
        <v>0</v>
      </c>
      <c r="O19" s="75">
        <f>L19-E19+N19</f>
        <v>1.5277777777777779E-3</v>
      </c>
      <c r="P19" s="62"/>
      <c r="Q19" s="107">
        <v>1</v>
      </c>
    </row>
    <row r="20" spans="2:17" x14ac:dyDescent="0.3">
      <c r="B20" s="65">
        <v>2</v>
      </c>
      <c r="C20" s="60" t="s">
        <v>107</v>
      </c>
      <c r="D20" s="63" t="s">
        <v>24</v>
      </c>
      <c r="E20" s="76">
        <v>0</v>
      </c>
      <c r="F20" s="63"/>
      <c r="G20" s="63"/>
      <c r="H20" s="63"/>
      <c r="I20" s="63"/>
      <c r="J20" s="63"/>
      <c r="K20" s="63"/>
      <c r="L20" s="76">
        <v>1.6435185185185183E-3</v>
      </c>
      <c r="M20" s="63">
        <f>F20+G20+H20+I20+J20+K20</f>
        <v>0</v>
      </c>
      <c r="N20" s="76">
        <f>M20*$V$7</f>
        <v>0</v>
      </c>
      <c r="O20" s="77">
        <f>L20-E20+N20</f>
        <v>1.6435185185185183E-3</v>
      </c>
      <c r="P20" s="63">
        <v>1</v>
      </c>
      <c r="Q20" s="66">
        <v>2</v>
      </c>
    </row>
    <row r="21" spans="2:17" x14ac:dyDescent="0.3">
      <c r="B21" s="65">
        <v>3</v>
      </c>
      <c r="C21" s="60" t="s">
        <v>110</v>
      </c>
      <c r="D21" s="63" t="s">
        <v>24</v>
      </c>
      <c r="E21" s="76">
        <v>0</v>
      </c>
      <c r="F21" s="63"/>
      <c r="G21" s="63"/>
      <c r="H21" s="63"/>
      <c r="I21" s="63"/>
      <c r="J21" s="63"/>
      <c r="K21" s="63"/>
      <c r="L21" s="76">
        <v>1.8981481481481482E-3</v>
      </c>
      <c r="M21" s="63">
        <f>F21+G21+H21+I21+J21+K21</f>
        <v>0</v>
      </c>
      <c r="N21" s="76">
        <f>M21*$V$7</f>
        <v>0</v>
      </c>
      <c r="O21" s="77">
        <f>L21-E21+N21</f>
        <v>1.8981481481481482E-3</v>
      </c>
      <c r="P21" s="63">
        <v>2</v>
      </c>
      <c r="Q21" s="66">
        <v>3</v>
      </c>
    </row>
    <row r="22" spans="2:17" x14ac:dyDescent="0.3">
      <c r="B22" s="65">
        <v>4</v>
      </c>
      <c r="C22" s="108" t="s">
        <v>108</v>
      </c>
      <c r="D22" s="109" t="s">
        <v>93</v>
      </c>
      <c r="E22" s="76">
        <v>0</v>
      </c>
      <c r="F22" s="63"/>
      <c r="G22" s="63"/>
      <c r="H22" s="63"/>
      <c r="I22" s="63"/>
      <c r="J22" s="63"/>
      <c r="K22" s="63"/>
      <c r="L22" s="76">
        <v>2.3495370370370371E-3</v>
      </c>
      <c r="M22" s="63">
        <f>F22+G22+H22+I22+J22+K22</f>
        <v>0</v>
      </c>
      <c r="N22" s="76">
        <f>M22*$V$7</f>
        <v>0</v>
      </c>
      <c r="O22" s="77">
        <f>L22-E22+N22</f>
        <v>2.3495370370370371E-3</v>
      </c>
      <c r="P22" s="63"/>
      <c r="Q22" s="66">
        <v>4</v>
      </c>
    </row>
    <row r="23" spans="2:17" ht="17.25" customHeight="1" thickBot="1" x14ac:dyDescent="0.35">
      <c r="B23" s="67">
        <v>5</v>
      </c>
      <c r="C23" s="61" t="s">
        <v>106</v>
      </c>
      <c r="D23" s="68" t="s">
        <v>24</v>
      </c>
      <c r="E23" s="78">
        <v>0</v>
      </c>
      <c r="F23" s="68"/>
      <c r="G23" s="68"/>
      <c r="H23" s="68"/>
      <c r="I23" s="68"/>
      <c r="J23" s="68"/>
      <c r="K23" s="68"/>
      <c r="L23" s="78">
        <v>0</v>
      </c>
      <c r="M23" s="68">
        <f>F23+G23+H23+I23+J23+K23</f>
        <v>0</v>
      </c>
      <c r="N23" s="78">
        <f>M23*$V$7</f>
        <v>0</v>
      </c>
      <c r="O23" s="114" t="s">
        <v>167</v>
      </c>
      <c r="P23" s="68"/>
      <c r="Q23" s="69"/>
    </row>
    <row r="24" spans="2:17" ht="15" thickTop="1" x14ac:dyDescent="0.3"/>
  </sheetData>
  <sortState ref="C19:O22">
    <sortCondition ref="O19"/>
  </sortState>
  <mergeCells count="2">
    <mergeCell ref="B15:P15"/>
    <mergeCell ref="B2:Q2"/>
  </mergeCells>
  <pageMargins left="0.18" right="0.1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0"/>
  <sheetViews>
    <sheetView topLeftCell="A6" workbookViewId="0">
      <selection activeCell="Q20" sqref="Q20"/>
    </sheetView>
  </sheetViews>
  <sheetFormatPr defaultRowHeight="14.4" x14ac:dyDescent="0.3"/>
  <cols>
    <col min="1" max="1" width="3.5546875" customWidth="1"/>
    <col min="2" max="2" width="5" customWidth="1"/>
    <col min="3" max="3" width="23.6640625" customWidth="1"/>
    <col min="4" max="4" width="10.44140625" customWidth="1"/>
    <col min="5" max="5" width="7.88671875" customWidth="1"/>
    <col min="6" max="6" width="4.88671875" customWidth="1"/>
    <col min="7" max="8" width="5.109375" customWidth="1"/>
    <col min="9" max="9" width="5.33203125" customWidth="1"/>
    <col min="10" max="10" width="4.109375" customWidth="1"/>
    <col min="11" max="11" width="4.5546875" customWidth="1"/>
    <col min="12" max="12" width="8.109375" customWidth="1"/>
    <col min="13" max="13" width="5.88671875" customWidth="1"/>
    <col min="15" max="15" width="9" customWidth="1"/>
  </cols>
  <sheetData>
    <row r="2" spans="2:23" ht="40.5" customHeight="1" x14ac:dyDescent="0.3">
      <c r="B2" s="155" t="s">
        <v>57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2:23" ht="17.399999999999999" x14ac:dyDescent="0.3">
      <c r="B3" s="54"/>
      <c r="C3" s="54"/>
      <c r="D3" s="54"/>
      <c r="E3" s="54"/>
    </row>
    <row r="4" spans="2:23" ht="15" thickBot="1" x14ac:dyDescent="0.35">
      <c r="B4" s="1" t="s">
        <v>62</v>
      </c>
      <c r="Q4" s="26" t="s">
        <v>63</v>
      </c>
    </row>
    <row r="5" spans="2:23" ht="84.6" thickTop="1" thickBot="1" x14ac:dyDescent="0.35">
      <c r="B5" s="56" t="s">
        <v>1</v>
      </c>
      <c r="C5" s="57" t="s">
        <v>2</v>
      </c>
      <c r="D5" s="59" t="s">
        <v>4</v>
      </c>
      <c r="E5" s="58" t="s">
        <v>67</v>
      </c>
      <c r="F5" s="88" t="s">
        <v>68</v>
      </c>
      <c r="G5" s="88" t="s">
        <v>69</v>
      </c>
      <c r="H5" s="88" t="s">
        <v>70</v>
      </c>
      <c r="I5" s="88" t="s">
        <v>71</v>
      </c>
      <c r="J5" s="88" t="s">
        <v>74</v>
      </c>
      <c r="K5" s="88" t="s">
        <v>75</v>
      </c>
      <c r="L5" s="58" t="s">
        <v>45</v>
      </c>
      <c r="M5" s="88" t="s">
        <v>72</v>
      </c>
      <c r="N5" s="58" t="s">
        <v>47</v>
      </c>
      <c r="O5" s="58" t="s">
        <v>73</v>
      </c>
      <c r="P5" s="58" t="s">
        <v>166</v>
      </c>
      <c r="Q5" s="58" t="s">
        <v>49</v>
      </c>
    </row>
    <row r="6" spans="2:23" ht="15" thickTop="1" x14ac:dyDescent="0.3">
      <c r="B6" s="64">
        <v>1</v>
      </c>
      <c r="C6" s="112" t="s">
        <v>92</v>
      </c>
      <c r="D6" s="113" t="s">
        <v>93</v>
      </c>
      <c r="E6" s="74">
        <v>0</v>
      </c>
      <c r="F6" s="62"/>
      <c r="G6" s="62"/>
      <c r="H6" s="62"/>
      <c r="I6" s="62"/>
      <c r="J6" s="62"/>
      <c r="K6" s="62"/>
      <c r="L6" s="74">
        <v>1.0185185185185186E-3</v>
      </c>
      <c r="M6" s="62">
        <f>F6+G6+H6+I6+J6+K6</f>
        <v>0</v>
      </c>
      <c r="N6" s="74">
        <f>M6*$W$6</f>
        <v>0</v>
      </c>
      <c r="O6" s="75">
        <f>L6-E6+N6</f>
        <v>1.0185185185185186E-3</v>
      </c>
      <c r="P6" s="62"/>
      <c r="Q6" s="107">
        <v>1</v>
      </c>
      <c r="W6" s="32">
        <v>1.7361111111111112E-4</v>
      </c>
    </row>
    <row r="7" spans="2:23" x14ac:dyDescent="0.3">
      <c r="B7" s="65">
        <v>2</v>
      </c>
      <c r="C7" s="60" t="s">
        <v>90</v>
      </c>
      <c r="D7" s="63" t="s">
        <v>34</v>
      </c>
      <c r="E7" s="76">
        <v>0</v>
      </c>
      <c r="F7" s="63"/>
      <c r="G7" s="63"/>
      <c r="H7" s="63"/>
      <c r="I7" s="63"/>
      <c r="J7" s="63"/>
      <c r="K7" s="63"/>
      <c r="L7" s="76">
        <v>1.0879629629629629E-3</v>
      </c>
      <c r="M7" s="63">
        <f>F7+G7+H7+I7+J7+K7</f>
        <v>0</v>
      </c>
      <c r="N7" s="76">
        <f>M7*$W$6</f>
        <v>0</v>
      </c>
      <c r="O7" s="77">
        <f>L7-E7+N7</f>
        <v>1.0879629629629629E-3</v>
      </c>
      <c r="P7" s="63">
        <v>1</v>
      </c>
      <c r="Q7" s="66">
        <v>2</v>
      </c>
    </row>
    <row r="8" spans="2:23" x14ac:dyDescent="0.3">
      <c r="B8" s="65">
        <v>3</v>
      </c>
      <c r="C8" s="60" t="s">
        <v>91</v>
      </c>
      <c r="D8" s="63" t="s">
        <v>34</v>
      </c>
      <c r="E8" s="76">
        <v>0</v>
      </c>
      <c r="F8" s="63"/>
      <c r="G8" s="63"/>
      <c r="H8" s="63"/>
      <c r="I8" s="63"/>
      <c r="J8" s="63"/>
      <c r="K8" s="63"/>
      <c r="L8" s="76">
        <v>1.261574074074074E-3</v>
      </c>
      <c r="M8" s="63">
        <f>F8+G8+H8+I8+J8+K8</f>
        <v>0</v>
      </c>
      <c r="N8" s="76">
        <f>M8*$W$6</f>
        <v>0</v>
      </c>
      <c r="O8" s="77">
        <f>L8-E8+N8</f>
        <v>1.261574074074074E-3</v>
      </c>
      <c r="P8" s="63">
        <v>2</v>
      </c>
      <c r="Q8" s="66">
        <v>3</v>
      </c>
    </row>
    <row r="9" spans="2:23" ht="15" thickBot="1" x14ac:dyDescent="0.35">
      <c r="B9" s="67">
        <v>4</v>
      </c>
      <c r="C9" s="61" t="s">
        <v>89</v>
      </c>
      <c r="D9" s="68" t="s">
        <v>24</v>
      </c>
      <c r="E9" s="78">
        <v>0</v>
      </c>
      <c r="F9" s="68"/>
      <c r="G9" s="68"/>
      <c r="H9" s="68"/>
      <c r="I9" s="68"/>
      <c r="J9" s="68"/>
      <c r="K9" s="68"/>
      <c r="L9" s="78">
        <v>1.5972222222222221E-3</v>
      </c>
      <c r="M9" s="68">
        <f>F9+G9+H9+I9+J9+K9</f>
        <v>0</v>
      </c>
      <c r="N9" s="78">
        <f>M9*$W$6</f>
        <v>0</v>
      </c>
      <c r="O9" s="77">
        <f>L9-E9+N9</f>
        <v>1.5972222222222221E-3</v>
      </c>
      <c r="P9" s="68">
        <v>3</v>
      </c>
      <c r="Q9" s="69">
        <v>4</v>
      </c>
    </row>
    <row r="10" spans="2:23" ht="15" thickTop="1" x14ac:dyDescent="0.3"/>
    <row r="11" spans="2:23" ht="42" customHeight="1" x14ac:dyDescent="0.3">
      <c r="B11" s="155" t="s">
        <v>57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</row>
    <row r="12" spans="2:23" ht="17.399999999999999" x14ac:dyDescent="0.3">
      <c r="B12" s="90"/>
      <c r="C12" s="90"/>
      <c r="D12" s="90"/>
      <c r="E12" s="90"/>
    </row>
    <row r="13" spans="2:23" ht="15" thickBot="1" x14ac:dyDescent="0.35">
      <c r="B13" s="1" t="s">
        <v>62</v>
      </c>
      <c r="P13" s="26" t="s">
        <v>61</v>
      </c>
    </row>
    <row r="14" spans="2:23" ht="53.25" customHeight="1" thickTop="1" thickBot="1" x14ac:dyDescent="0.35">
      <c r="B14" s="7" t="s">
        <v>1</v>
      </c>
      <c r="C14" s="4" t="s">
        <v>2</v>
      </c>
      <c r="D14" s="22" t="s">
        <v>4</v>
      </c>
      <c r="E14" s="72" t="s">
        <v>67</v>
      </c>
      <c r="F14" s="73" t="s">
        <v>68</v>
      </c>
      <c r="G14" s="73" t="s">
        <v>69</v>
      </c>
      <c r="H14" s="73" t="s">
        <v>70</v>
      </c>
      <c r="I14" s="73" t="s">
        <v>71</v>
      </c>
      <c r="J14" s="73" t="s">
        <v>74</v>
      </c>
      <c r="K14" s="73" t="s">
        <v>75</v>
      </c>
      <c r="L14" s="72" t="s">
        <v>45</v>
      </c>
      <c r="M14" s="73" t="s">
        <v>72</v>
      </c>
      <c r="N14" s="72" t="s">
        <v>47</v>
      </c>
      <c r="O14" s="72" t="s">
        <v>73</v>
      </c>
      <c r="P14" s="72" t="s">
        <v>166</v>
      </c>
      <c r="Q14" s="72" t="s">
        <v>49</v>
      </c>
    </row>
    <row r="15" spans="2:23" ht="18" customHeight="1" thickTop="1" x14ac:dyDescent="0.3">
      <c r="B15" s="86">
        <v>1</v>
      </c>
      <c r="C15" s="129" t="s">
        <v>96</v>
      </c>
      <c r="D15" s="130" t="s">
        <v>93</v>
      </c>
      <c r="E15" s="119">
        <v>0</v>
      </c>
      <c r="F15" s="118"/>
      <c r="G15" s="118"/>
      <c r="H15" s="118"/>
      <c r="I15" s="118"/>
      <c r="J15" s="118"/>
      <c r="K15" s="118"/>
      <c r="L15" s="119">
        <v>1.0532407407407407E-3</v>
      </c>
      <c r="M15" s="118">
        <f>F15+G15+H15+I15+J15+K15</f>
        <v>0</v>
      </c>
      <c r="N15" s="119">
        <f>M15*$W$6</f>
        <v>0</v>
      </c>
      <c r="O15" s="120">
        <f>L15-E15+N15</f>
        <v>1.0532407407407407E-3</v>
      </c>
      <c r="P15" s="118"/>
      <c r="Q15" s="121">
        <v>1</v>
      </c>
    </row>
    <row r="16" spans="2:23" x14ac:dyDescent="0.3">
      <c r="B16" s="87">
        <v>2</v>
      </c>
      <c r="C16" s="116" t="s">
        <v>95</v>
      </c>
      <c r="D16" s="123" t="s">
        <v>24</v>
      </c>
      <c r="E16" s="122">
        <v>0</v>
      </c>
      <c r="F16" s="123"/>
      <c r="G16" s="123"/>
      <c r="H16" s="123"/>
      <c r="I16" s="123"/>
      <c r="J16" s="123"/>
      <c r="K16" s="123"/>
      <c r="L16" s="122">
        <v>1.3657407407407409E-3</v>
      </c>
      <c r="M16" s="123">
        <f>F16+G16+H16+I16+J16+K16</f>
        <v>0</v>
      </c>
      <c r="N16" s="122">
        <f>M16*$W$6</f>
        <v>0</v>
      </c>
      <c r="O16" s="124">
        <f>L16-E16+N16</f>
        <v>1.3657407407407409E-3</v>
      </c>
      <c r="P16" s="123">
        <v>1</v>
      </c>
      <c r="Q16" s="125">
        <v>2</v>
      </c>
    </row>
    <row r="17" spans="2:17" ht="17.25" customHeight="1" x14ac:dyDescent="0.3">
      <c r="B17" s="87">
        <v>3</v>
      </c>
      <c r="C17" s="116" t="s">
        <v>98</v>
      </c>
      <c r="D17" s="123" t="s">
        <v>34</v>
      </c>
      <c r="E17" s="122">
        <v>0</v>
      </c>
      <c r="F17" s="123"/>
      <c r="G17" s="123"/>
      <c r="H17" s="123"/>
      <c r="I17" s="123"/>
      <c r="J17" s="123"/>
      <c r="K17" s="123"/>
      <c r="L17" s="122">
        <v>1.689814814814815E-3</v>
      </c>
      <c r="M17" s="123">
        <f>F17+G17+H17+I17+J17+K17</f>
        <v>0</v>
      </c>
      <c r="N17" s="122">
        <f>M17*$W$6</f>
        <v>0</v>
      </c>
      <c r="O17" s="124">
        <f>L17-E17+N17</f>
        <v>1.689814814814815E-3</v>
      </c>
      <c r="P17" s="123">
        <v>2</v>
      </c>
      <c r="Q17" s="125">
        <v>3</v>
      </c>
    </row>
    <row r="18" spans="2:17" ht="15.75" customHeight="1" x14ac:dyDescent="0.3">
      <c r="B18" s="87">
        <v>4</v>
      </c>
      <c r="C18" s="116" t="s">
        <v>94</v>
      </c>
      <c r="D18" s="123" t="s">
        <v>17</v>
      </c>
      <c r="E18" s="122">
        <v>0</v>
      </c>
      <c r="F18" s="123"/>
      <c r="G18" s="123"/>
      <c r="H18" s="123"/>
      <c r="I18" s="123"/>
      <c r="J18" s="123"/>
      <c r="K18" s="123"/>
      <c r="L18" s="122">
        <v>1.7013888888888892E-3</v>
      </c>
      <c r="M18" s="123">
        <f>F18+G18+H18+I18+J18+K18</f>
        <v>0</v>
      </c>
      <c r="N18" s="122">
        <f>M18*$W$6</f>
        <v>0</v>
      </c>
      <c r="O18" s="124">
        <f>L18-E18+N18</f>
        <v>1.7013888888888892E-3</v>
      </c>
      <c r="P18" s="123">
        <v>3</v>
      </c>
      <c r="Q18" s="125">
        <v>4</v>
      </c>
    </row>
    <row r="19" spans="2:17" ht="15" thickBot="1" x14ac:dyDescent="0.35">
      <c r="B19" s="115">
        <v>5</v>
      </c>
      <c r="C19" s="117" t="s">
        <v>97</v>
      </c>
      <c r="D19" s="126" t="s">
        <v>24</v>
      </c>
      <c r="E19" s="127">
        <v>0</v>
      </c>
      <c r="F19" s="126"/>
      <c r="G19" s="126"/>
      <c r="H19" s="126"/>
      <c r="I19" s="126"/>
      <c r="J19" s="126"/>
      <c r="K19" s="126"/>
      <c r="L19" s="127">
        <v>2.0833333333333333E-3</v>
      </c>
      <c r="M19" s="126">
        <f>F19+G19+H19+I19+J19+K19</f>
        <v>0</v>
      </c>
      <c r="N19" s="127">
        <f>M19*$W$6</f>
        <v>0</v>
      </c>
      <c r="O19" s="124">
        <f>L19-E19+N19</f>
        <v>2.0833333333333333E-3</v>
      </c>
      <c r="P19" s="126">
        <v>4</v>
      </c>
      <c r="Q19" s="128">
        <v>5</v>
      </c>
    </row>
    <row r="20" spans="2:17" ht="15" thickTop="1" x14ac:dyDescent="0.3"/>
  </sheetData>
  <sortState ref="C6:O9">
    <sortCondition ref="O6"/>
  </sortState>
  <mergeCells count="2">
    <mergeCell ref="B11:P11"/>
    <mergeCell ref="B2:Q2"/>
  </mergeCells>
  <pageMargins left="0.32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2"/>
  <sheetViews>
    <sheetView tabSelected="1" topLeftCell="A6" workbookViewId="0">
      <selection activeCell="U12" sqref="U12"/>
    </sheetView>
  </sheetViews>
  <sheetFormatPr defaultRowHeight="14.4" x14ac:dyDescent="0.3"/>
  <cols>
    <col min="1" max="1" width="2.5546875" customWidth="1"/>
    <col min="2" max="2" width="5" customWidth="1"/>
    <col min="3" max="3" width="24.44140625" customWidth="1"/>
    <col min="4" max="4" width="10.44140625" customWidth="1"/>
    <col min="5" max="5" width="8.88671875" customWidth="1"/>
    <col min="6" max="6" width="4.109375" customWidth="1"/>
    <col min="7" max="7" width="5" customWidth="1"/>
    <col min="8" max="8" width="5.109375" customWidth="1"/>
    <col min="9" max="9" width="5" customWidth="1"/>
    <col min="10" max="10" width="4.5546875" customWidth="1"/>
    <col min="11" max="11" width="4.44140625" customWidth="1"/>
    <col min="12" max="12" width="8.5546875" customWidth="1"/>
  </cols>
  <sheetData>
    <row r="2" spans="2:23" ht="41.25" customHeight="1" x14ac:dyDescent="0.3">
      <c r="B2" s="155" t="s">
        <v>57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2:23" ht="17.399999999999999" x14ac:dyDescent="0.3">
      <c r="B3" s="54"/>
      <c r="C3" s="54"/>
      <c r="D3" s="54"/>
      <c r="E3" s="54"/>
    </row>
    <row r="4" spans="2:23" ht="15" thickBot="1" x14ac:dyDescent="0.35">
      <c r="B4" s="1" t="s">
        <v>62</v>
      </c>
      <c r="P4" s="26" t="s">
        <v>64</v>
      </c>
    </row>
    <row r="5" spans="2:23" ht="49.2" thickTop="1" thickBot="1" x14ac:dyDescent="0.35">
      <c r="B5" s="56" t="s">
        <v>1</v>
      </c>
      <c r="C5" s="57" t="s">
        <v>2</v>
      </c>
      <c r="D5" s="59" t="s">
        <v>4</v>
      </c>
      <c r="E5" s="72" t="s">
        <v>67</v>
      </c>
      <c r="F5" s="73" t="s">
        <v>68</v>
      </c>
      <c r="G5" s="73" t="s">
        <v>69</v>
      </c>
      <c r="H5" s="73" t="s">
        <v>70</v>
      </c>
      <c r="I5" s="73" t="s">
        <v>71</v>
      </c>
      <c r="J5" s="73" t="s">
        <v>74</v>
      </c>
      <c r="K5" s="73" t="s">
        <v>75</v>
      </c>
      <c r="L5" s="72" t="s">
        <v>45</v>
      </c>
      <c r="M5" s="73" t="s">
        <v>72</v>
      </c>
      <c r="N5" s="72" t="s">
        <v>47</v>
      </c>
      <c r="O5" s="72" t="s">
        <v>73</v>
      </c>
      <c r="P5" s="72" t="s">
        <v>165</v>
      </c>
      <c r="Q5" s="72" t="s">
        <v>49</v>
      </c>
    </row>
    <row r="6" spans="2:23" s="92" customFormat="1" ht="15" thickTop="1" x14ac:dyDescent="0.3">
      <c r="B6" s="93">
        <v>1</v>
      </c>
      <c r="C6" s="94" t="s">
        <v>81</v>
      </c>
      <c r="D6" s="95" t="s">
        <v>84</v>
      </c>
      <c r="E6" s="74">
        <v>0</v>
      </c>
      <c r="F6" s="62"/>
      <c r="G6" s="62"/>
      <c r="H6" s="62"/>
      <c r="I6" s="62"/>
      <c r="J6" s="62"/>
      <c r="K6" s="62"/>
      <c r="L6" s="74">
        <v>7.175925925925927E-4</v>
      </c>
      <c r="M6" s="62">
        <f t="shared" ref="M6:M12" si="0">F6+G6+H6+I6+J6+K6</f>
        <v>0</v>
      </c>
      <c r="N6" s="74">
        <f t="shared" ref="N6:N12" si="1">M6*$W$6</f>
        <v>0</v>
      </c>
      <c r="O6" s="75">
        <f t="shared" ref="O6:O12" si="2">L6-E6+N6</f>
        <v>7.175925925925927E-4</v>
      </c>
      <c r="P6" s="84"/>
      <c r="Q6" s="84">
        <v>1</v>
      </c>
      <c r="W6" s="98">
        <v>1.7361111111111112E-4</v>
      </c>
    </row>
    <row r="7" spans="2:23" s="92" customFormat="1" x14ac:dyDescent="0.3">
      <c r="B7" s="91">
        <v>2</v>
      </c>
      <c r="C7" s="106" t="s">
        <v>78</v>
      </c>
      <c r="D7" s="84" t="s">
        <v>17</v>
      </c>
      <c r="E7" s="83">
        <v>0</v>
      </c>
      <c r="F7" s="84"/>
      <c r="G7" s="84"/>
      <c r="H7" s="84"/>
      <c r="I7" s="84"/>
      <c r="J7" s="84"/>
      <c r="K7" s="84"/>
      <c r="L7" s="83">
        <v>8.3333333333333339E-4</v>
      </c>
      <c r="M7" s="84">
        <f t="shared" si="0"/>
        <v>0</v>
      </c>
      <c r="N7" s="83">
        <f t="shared" si="1"/>
        <v>0</v>
      </c>
      <c r="O7" s="85">
        <f t="shared" si="2"/>
        <v>8.3333333333333339E-4</v>
      </c>
      <c r="P7" s="84" t="s">
        <v>164</v>
      </c>
      <c r="Q7" s="84" t="s">
        <v>164</v>
      </c>
    </row>
    <row r="8" spans="2:23" s="92" customFormat="1" x14ac:dyDescent="0.3">
      <c r="B8" s="91">
        <v>3</v>
      </c>
      <c r="C8" s="99" t="s">
        <v>77</v>
      </c>
      <c r="D8" s="84" t="s">
        <v>84</v>
      </c>
      <c r="E8" s="83">
        <v>0</v>
      </c>
      <c r="F8" s="84"/>
      <c r="G8" s="84"/>
      <c r="H8" s="84"/>
      <c r="I8" s="84"/>
      <c r="J8" s="84"/>
      <c r="K8" s="84"/>
      <c r="L8" s="83">
        <v>8.564814814814815E-4</v>
      </c>
      <c r="M8" s="84">
        <f t="shared" si="0"/>
        <v>0</v>
      </c>
      <c r="N8" s="83">
        <f t="shared" si="1"/>
        <v>0</v>
      </c>
      <c r="O8" s="85">
        <f t="shared" si="2"/>
        <v>8.564814814814815E-4</v>
      </c>
      <c r="P8" s="84"/>
      <c r="Q8" s="84">
        <v>2</v>
      </c>
    </row>
    <row r="9" spans="2:23" s="92" customFormat="1" x14ac:dyDescent="0.3">
      <c r="B9" s="91">
        <v>4</v>
      </c>
      <c r="C9" s="99" t="s">
        <v>82</v>
      </c>
      <c r="D9" s="84" t="s">
        <v>34</v>
      </c>
      <c r="E9" s="76">
        <v>0</v>
      </c>
      <c r="F9" s="63"/>
      <c r="G9" s="63"/>
      <c r="H9" s="63"/>
      <c r="I9" s="63"/>
      <c r="J9" s="63"/>
      <c r="K9" s="63"/>
      <c r="L9" s="76">
        <v>8.9120370370370362E-4</v>
      </c>
      <c r="M9" s="63">
        <f t="shared" si="0"/>
        <v>0</v>
      </c>
      <c r="N9" s="76">
        <f t="shared" si="1"/>
        <v>0</v>
      </c>
      <c r="O9" s="77">
        <f t="shared" si="2"/>
        <v>8.9120370370370362E-4</v>
      </c>
      <c r="P9" s="84">
        <v>1</v>
      </c>
      <c r="Q9" s="84">
        <v>3</v>
      </c>
    </row>
    <row r="10" spans="2:23" x14ac:dyDescent="0.3">
      <c r="B10" s="65">
        <v>5</v>
      </c>
      <c r="C10" s="99" t="s">
        <v>79</v>
      </c>
      <c r="D10" s="84" t="s">
        <v>24</v>
      </c>
      <c r="E10" s="83">
        <v>0</v>
      </c>
      <c r="F10" s="84"/>
      <c r="G10" s="84"/>
      <c r="H10" s="84"/>
      <c r="I10" s="84"/>
      <c r="J10" s="84"/>
      <c r="K10" s="84"/>
      <c r="L10" s="83">
        <v>1.0300925925925926E-3</v>
      </c>
      <c r="M10" s="84">
        <f t="shared" si="0"/>
        <v>0</v>
      </c>
      <c r="N10" s="83">
        <f t="shared" si="1"/>
        <v>0</v>
      </c>
      <c r="O10" s="85">
        <f t="shared" si="2"/>
        <v>1.0300925925925926E-3</v>
      </c>
      <c r="P10" s="63">
        <v>2</v>
      </c>
      <c r="Q10" s="63">
        <v>4</v>
      </c>
    </row>
    <row r="11" spans="2:23" x14ac:dyDescent="0.3">
      <c r="B11" s="65">
        <v>6</v>
      </c>
      <c r="C11" s="106" t="s">
        <v>76</v>
      </c>
      <c r="D11" s="84" t="s">
        <v>83</v>
      </c>
      <c r="E11" s="83">
        <v>0</v>
      </c>
      <c r="F11" s="84"/>
      <c r="G11" s="84"/>
      <c r="H11" s="84"/>
      <c r="I11" s="84"/>
      <c r="J11" s="84"/>
      <c r="K11" s="84"/>
      <c r="L11" s="83">
        <v>1.2268518518518518E-3</v>
      </c>
      <c r="M11" s="84">
        <f t="shared" si="0"/>
        <v>0</v>
      </c>
      <c r="N11" s="83">
        <f t="shared" si="1"/>
        <v>0</v>
      </c>
      <c r="O11" s="85">
        <f t="shared" si="2"/>
        <v>1.2268518518518518E-3</v>
      </c>
      <c r="P11" s="63" t="s">
        <v>164</v>
      </c>
      <c r="Q11" s="63" t="s">
        <v>164</v>
      </c>
    </row>
    <row r="12" spans="2:23" ht="15" thickBot="1" x14ac:dyDescent="0.35">
      <c r="B12" s="67">
        <v>7</v>
      </c>
      <c r="C12" s="103" t="s">
        <v>80</v>
      </c>
      <c r="D12" s="104" t="s">
        <v>17</v>
      </c>
      <c r="E12" s="78">
        <v>0</v>
      </c>
      <c r="F12" s="68"/>
      <c r="G12" s="68"/>
      <c r="H12" s="68"/>
      <c r="I12" s="68"/>
      <c r="J12" s="68"/>
      <c r="K12" s="68"/>
      <c r="L12" s="78">
        <v>1.4467592592592594E-3</v>
      </c>
      <c r="M12" s="68">
        <f t="shared" si="0"/>
        <v>0</v>
      </c>
      <c r="N12" s="78">
        <f t="shared" si="1"/>
        <v>0</v>
      </c>
      <c r="O12" s="79">
        <f t="shared" si="2"/>
        <v>1.4467592592592594E-3</v>
      </c>
      <c r="P12" s="63">
        <v>3</v>
      </c>
      <c r="Q12" s="63">
        <v>5</v>
      </c>
    </row>
    <row r="13" spans="2:23" ht="15" thickTop="1" x14ac:dyDescent="0.3"/>
    <row r="16" spans="2:23" ht="40.5" customHeight="1" x14ac:dyDescent="0.3">
      <c r="B16" s="155" t="s">
        <v>57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</row>
    <row r="17" spans="2:17" ht="17.399999999999999" x14ac:dyDescent="0.3">
      <c r="B17" s="54"/>
      <c r="C17" s="54"/>
      <c r="D17" s="54"/>
      <c r="E17" s="54"/>
    </row>
    <row r="18" spans="2:17" ht="15" thickBot="1" x14ac:dyDescent="0.35">
      <c r="B18" s="1" t="s">
        <v>62</v>
      </c>
      <c r="P18" s="26" t="s">
        <v>65</v>
      </c>
    </row>
    <row r="19" spans="2:17" ht="49.2" thickTop="1" thickBot="1" x14ac:dyDescent="0.35">
      <c r="B19" s="7" t="s">
        <v>1</v>
      </c>
      <c r="C19" s="4" t="s">
        <v>2</v>
      </c>
      <c r="D19" s="22" t="s">
        <v>4</v>
      </c>
      <c r="E19" s="72" t="s">
        <v>67</v>
      </c>
      <c r="F19" s="73" t="s">
        <v>68</v>
      </c>
      <c r="G19" s="73" t="s">
        <v>69</v>
      </c>
      <c r="H19" s="73" t="s">
        <v>70</v>
      </c>
      <c r="I19" s="73" t="s">
        <v>71</v>
      </c>
      <c r="J19" s="73" t="s">
        <v>74</v>
      </c>
      <c r="K19" s="73" t="s">
        <v>75</v>
      </c>
      <c r="L19" s="72" t="s">
        <v>45</v>
      </c>
      <c r="M19" s="73" t="s">
        <v>72</v>
      </c>
      <c r="N19" s="72" t="s">
        <v>47</v>
      </c>
      <c r="O19" s="72" t="s">
        <v>73</v>
      </c>
      <c r="P19" s="72" t="s">
        <v>49</v>
      </c>
      <c r="Q19" s="72" t="s">
        <v>43</v>
      </c>
    </row>
    <row r="20" spans="2:17" s="92" customFormat="1" ht="15" thickTop="1" x14ac:dyDescent="0.3">
      <c r="B20" s="100">
        <v>1</v>
      </c>
      <c r="C20" s="105" t="s">
        <v>87</v>
      </c>
      <c r="D20" s="94" t="s">
        <v>30</v>
      </c>
      <c r="E20" s="96">
        <v>0</v>
      </c>
      <c r="F20" s="95"/>
      <c r="G20" s="95"/>
      <c r="H20" s="95"/>
      <c r="I20" s="95"/>
      <c r="J20" s="95"/>
      <c r="K20" s="95"/>
      <c r="L20" s="96">
        <v>1.0185185185185186E-3</v>
      </c>
      <c r="M20" s="95">
        <f>F20+G20+H20+I20+J20+K20</f>
        <v>0</v>
      </c>
      <c r="N20" s="96">
        <f>M20*$W$6</f>
        <v>0</v>
      </c>
      <c r="O20" s="97">
        <f>L20-E20+N20</f>
        <v>1.0185185185185186E-3</v>
      </c>
      <c r="P20" s="84" t="s">
        <v>164</v>
      </c>
      <c r="Q20" s="84"/>
    </row>
    <row r="21" spans="2:17" s="92" customFormat="1" x14ac:dyDescent="0.3">
      <c r="B21" s="101">
        <v>2</v>
      </c>
      <c r="C21" s="106" t="s">
        <v>85</v>
      </c>
      <c r="D21" s="99" t="s">
        <v>17</v>
      </c>
      <c r="E21" s="83">
        <v>0</v>
      </c>
      <c r="F21" s="84"/>
      <c r="G21" s="84"/>
      <c r="H21" s="84"/>
      <c r="I21" s="84"/>
      <c r="J21" s="84"/>
      <c r="K21" s="84"/>
      <c r="L21" s="83">
        <v>1.0763888888888889E-3</v>
      </c>
      <c r="M21" s="84">
        <f>F21+G21+H21+I21+J21+K21</f>
        <v>0</v>
      </c>
      <c r="N21" s="83">
        <f>M21*$W$6</f>
        <v>0</v>
      </c>
      <c r="O21" s="85">
        <f>L21-E21+N21</f>
        <v>1.0763888888888889E-3</v>
      </c>
      <c r="P21" s="84" t="s">
        <v>164</v>
      </c>
      <c r="Q21" s="84"/>
    </row>
    <row r="22" spans="2:17" s="92" customFormat="1" x14ac:dyDescent="0.3">
      <c r="B22" s="102">
        <v>3</v>
      </c>
      <c r="C22" s="99" t="s">
        <v>86</v>
      </c>
      <c r="D22" s="99" t="s">
        <v>19</v>
      </c>
      <c r="E22" s="83">
        <v>0</v>
      </c>
      <c r="F22" s="84"/>
      <c r="G22" s="84"/>
      <c r="H22" s="84"/>
      <c r="I22" s="84"/>
      <c r="J22" s="84"/>
      <c r="K22" s="84"/>
      <c r="L22" s="83">
        <v>1.8750000000000001E-3</v>
      </c>
      <c r="M22" s="84">
        <f>F22+G22+H22+I22+J22+K22</f>
        <v>0</v>
      </c>
      <c r="N22" s="83">
        <f>M22*$W$6</f>
        <v>0</v>
      </c>
      <c r="O22" s="85">
        <f>L22-E22+N22</f>
        <v>1.8750000000000001E-3</v>
      </c>
      <c r="P22" s="84">
        <v>1</v>
      </c>
      <c r="Q22" s="84"/>
    </row>
  </sheetData>
  <sortState ref="C6:O12">
    <sortCondition ref="O6"/>
  </sortState>
  <mergeCells count="2">
    <mergeCell ref="B2:P2"/>
    <mergeCell ref="B16:P16"/>
  </mergeCells>
  <pageMargins left="0.23" right="0.2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дистанция 1 класс </vt:lpstr>
      <vt:lpstr>РЕЗ 1 СТ</vt:lpstr>
      <vt:lpstr> дистанции 2 кл МЛ</vt:lpstr>
      <vt:lpstr>дистанции 2 кл СТ</vt:lpstr>
      <vt:lpstr> дистанция 3 кл МЛ</vt:lpstr>
      <vt:lpstr>дистанция 3 кл СТ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2019-01-21T10:57:15Z</dcterms:modified>
</cp:coreProperties>
</file>