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командный 1 класс дистанции" sheetId="1" r:id="rId1"/>
    <sheet name="РЕЗ 1 СТ" sheetId="4" state="hidden" r:id="rId2"/>
    <sheet name="Командный дистанции 2 кл СТ" sheetId="8" r:id="rId3"/>
    <sheet name="Командный дистанция 3 кл СТ" sheetId="9" r:id="rId4"/>
  </sheets>
  <calcPr calcId="144525"/>
</workbook>
</file>

<file path=xl/calcChain.xml><?xml version="1.0" encoding="utf-8"?>
<calcChain xmlns="http://schemas.openxmlformats.org/spreadsheetml/2006/main">
  <c r="I7" i="9" l="1"/>
  <c r="I8" i="9"/>
  <c r="I9" i="8"/>
  <c r="I8" i="8"/>
  <c r="I7" i="1"/>
  <c r="I14" i="1" l="1"/>
  <c r="I10" i="1"/>
  <c r="I6" i="1"/>
  <c r="I15" i="1"/>
  <c r="I11" i="1"/>
  <c r="I8" i="1"/>
  <c r="I13" i="1"/>
  <c r="I12" i="1"/>
  <c r="I9" i="1"/>
  <c r="I44" i="4" l="1"/>
  <c r="J44" i="4" s="1"/>
  <c r="I39" i="4"/>
  <c r="I50" i="4"/>
  <c r="I48" i="4"/>
  <c r="I51" i="4"/>
  <c r="I41" i="4"/>
  <c r="I43" i="4"/>
  <c r="I45" i="4"/>
  <c r="I52" i="4"/>
  <c r="I46" i="4"/>
  <c r="I38" i="4"/>
  <c r="I42" i="4"/>
  <c r="I49" i="4"/>
  <c r="I40" i="4"/>
  <c r="I47" i="4"/>
  <c r="I21" i="4"/>
  <c r="I14" i="4"/>
  <c r="I19" i="4"/>
  <c r="I23" i="4"/>
  <c r="I18" i="4"/>
  <c r="I10" i="4"/>
  <c r="I12" i="4"/>
  <c r="I16" i="4"/>
  <c r="I20" i="4"/>
  <c r="I9" i="4"/>
  <c r="I22" i="4"/>
  <c r="I13" i="4"/>
  <c r="I24" i="4"/>
  <c r="I17" i="4"/>
  <c r="I11" i="4"/>
  <c r="I15" i="4"/>
  <c r="I8" i="4"/>
  <c r="J47" i="4" l="1"/>
  <c r="J40" i="4"/>
  <c r="J49" i="4"/>
  <c r="J42" i="4"/>
  <c r="J38" i="4"/>
  <c r="J46" i="4"/>
  <c r="J52" i="4"/>
  <c r="J45" i="4"/>
  <c r="J43" i="4"/>
  <c r="J41" i="4"/>
  <c r="J51" i="4"/>
  <c r="J48" i="4"/>
  <c r="J50" i="4"/>
  <c r="J39" i="4"/>
  <c r="J21" i="4"/>
  <c r="J14" i="4"/>
  <c r="J19" i="4"/>
  <c r="J23" i="4"/>
  <c r="J18" i="4"/>
  <c r="J10" i="4"/>
  <c r="J12" i="4"/>
  <c r="J16" i="4"/>
  <c r="J20" i="4"/>
  <c r="J9" i="4"/>
  <c r="J22" i="4"/>
  <c r="J13" i="4"/>
  <c r="J24" i="4"/>
  <c r="J17" i="4"/>
  <c r="J11" i="4"/>
  <c r="J15" i="4"/>
  <c r="J8" i="4"/>
</calcChain>
</file>

<file path=xl/sharedStrings.xml><?xml version="1.0" encoding="utf-8"?>
<sst xmlns="http://schemas.openxmlformats.org/spreadsheetml/2006/main" count="157" uniqueCount="83">
  <si>
    <t>М СТ</t>
  </si>
  <si>
    <t>№ п/п</t>
  </si>
  <si>
    <t>Участник</t>
  </si>
  <si>
    <t>Год рождения</t>
  </si>
  <si>
    <t>Команда</t>
  </si>
  <si>
    <t>Д СТ</t>
  </si>
  <si>
    <t>Сапелкина Ангелина</t>
  </si>
  <si>
    <t>Волна</t>
  </si>
  <si>
    <t>Федорина Ульяна</t>
  </si>
  <si>
    <t>Шалмышов Самат</t>
  </si>
  <si>
    <t>Полякова Полина</t>
  </si>
  <si>
    <t>Целова Василиса</t>
  </si>
  <si>
    <t>Казеев Сергей</t>
  </si>
  <si>
    <t>Новиков Николай</t>
  </si>
  <si>
    <t>Степанов Кирилл</t>
  </si>
  <si>
    <t>Гурьянов Дмитрий</t>
  </si>
  <si>
    <t>Ганин Артём</t>
  </si>
  <si>
    <t>Надежда</t>
  </si>
  <si>
    <t>Кравченко Константин</t>
  </si>
  <si>
    <t>ЦТКиМП</t>
  </si>
  <si>
    <t>Кангина Анастасия</t>
  </si>
  <si>
    <t>Комарова Виктория</t>
  </si>
  <si>
    <t>Пермяков Владимир</t>
  </si>
  <si>
    <t>Питерова Ангелина</t>
  </si>
  <si>
    <t>Ирбис</t>
  </si>
  <si>
    <t>Арсентьева Александра</t>
  </si>
  <si>
    <t>Тарасов Данил</t>
  </si>
  <si>
    <t>Романов Алексей</t>
  </si>
  <si>
    <t>Лапшов Данил</t>
  </si>
  <si>
    <t>Бурасы</t>
  </si>
  <si>
    <t>Горизонт</t>
  </si>
  <si>
    <t>Колузанов Илья</t>
  </si>
  <si>
    <t>Бахарева Марина</t>
  </si>
  <si>
    <t>Булатова Нелли</t>
  </si>
  <si>
    <t>Веды</t>
  </si>
  <si>
    <t>Абрамович Яна</t>
  </si>
  <si>
    <t>Бирюкова Арина</t>
  </si>
  <si>
    <t>Красулин Максим</t>
  </si>
  <si>
    <t>Мельников Данил</t>
  </si>
  <si>
    <t>Подлипалин Илья</t>
  </si>
  <si>
    <t>Скародкина Злата</t>
  </si>
  <si>
    <t>Шеповалова Ксения</t>
  </si>
  <si>
    <t>Дистанция 1 класса</t>
  </si>
  <si>
    <t>Примечание</t>
  </si>
  <si>
    <t xml:space="preserve">Старт </t>
  </si>
  <si>
    <t>Финиш</t>
  </si>
  <si>
    <t>Штраф</t>
  </si>
  <si>
    <t>Штрафное время</t>
  </si>
  <si>
    <t>Результат</t>
  </si>
  <si>
    <t>Место</t>
  </si>
  <si>
    <t>Кузьмин Женя</t>
  </si>
  <si>
    <t>Балыков Артем</t>
  </si>
  <si>
    <t>Шемякина Александра</t>
  </si>
  <si>
    <t>Протокол  открытых городских квалификационных соревнований  по спортивному туризму в закрытом  помещении «Мои первые старты»</t>
  </si>
  <si>
    <t>ВК</t>
  </si>
  <si>
    <t>потеря самостраховки на навесной</t>
  </si>
  <si>
    <t>потеря самостраховки</t>
  </si>
  <si>
    <t>Протокол результатов открытых городских лично-командных соревнований по технике туризма в закрытом помещении "Рождественские старты"</t>
  </si>
  <si>
    <t>снятие</t>
  </si>
  <si>
    <t xml:space="preserve">Команда </t>
  </si>
  <si>
    <t>участник 1</t>
  </si>
  <si>
    <t>участник 2</t>
  </si>
  <si>
    <t>участник 3</t>
  </si>
  <si>
    <t>участник 4</t>
  </si>
  <si>
    <t>участник 5</t>
  </si>
  <si>
    <r>
      <t xml:space="preserve">Горизонт 1 </t>
    </r>
    <r>
      <rPr>
        <sz val="8"/>
        <color theme="1"/>
        <rFont val="Calibri"/>
        <family val="2"/>
        <charset val="204"/>
        <scheme val="minor"/>
      </rPr>
      <t xml:space="preserve">( Катаев Роман, </t>
    </r>
    <r>
      <rPr>
        <sz val="8"/>
        <color theme="9"/>
        <rFont val="Calibri"/>
        <family val="2"/>
        <charset val="204"/>
        <scheme val="minor"/>
      </rPr>
      <t>Белодурина Софья</t>
    </r>
    <r>
      <rPr>
        <sz val="8"/>
        <color theme="1"/>
        <rFont val="Calibri"/>
        <family val="2"/>
        <charset val="204"/>
        <scheme val="minor"/>
      </rPr>
      <t>, Васильев Владимир, Никифоров Михаил, Симонова Ксения)</t>
    </r>
  </si>
  <si>
    <r>
      <t xml:space="preserve">Горизонт 2 </t>
    </r>
    <r>
      <rPr>
        <sz val="8"/>
        <color theme="1"/>
        <rFont val="Calibri"/>
        <family val="2"/>
        <charset val="204"/>
        <scheme val="minor"/>
      </rPr>
      <t>(Грачев Дмитрий, Бахарева Марина, Шапошников Никита, Тахтарова Анастасия, Булатова Нелли)</t>
    </r>
  </si>
  <si>
    <r>
      <t xml:space="preserve">Ирбис </t>
    </r>
    <r>
      <rPr>
        <sz val="8"/>
        <color theme="1"/>
        <rFont val="Calibri"/>
        <family val="2"/>
        <charset val="204"/>
        <scheme val="minor"/>
      </rPr>
      <t>(Герасина Полина, Гаджиева Алина, Артамонова Анастасия, Григорьева Виктория)</t>
    </r>
  </si>
  <si>
    <r>
      <t xml:space="preserve">Веды 1 </t>
    </r>
    <r>
      <rPr>
        <sz val="8"/>
        <color theme="1"/>
        <rFont val="Calibri"/>
        <family val="2"/>
        <charset val="204"/>
        <scheme val="minor"/>
      </rPr>
      <t>(Моисеев Матвей, Скародкина Злата, Залесский Сергей, Скародкин Владислав)</t>
    </r>
  </si>
  <si>
    <r>
      <t xml:space="preserve">Веды 2 </t>
    </r>
    <r>
      <rPr>
        <sz val="8"/>
        <color theme="1"/>
        <rFont val="Calibri"/>
        <family val="2"/>
        <charset val="204"/>
        <scheme val="minor"/>
      </rPr>
      <t>(Шушуйкин Александр, Бадеева Ксения, Бузданов Владислав, Гарин Константин)</t>
    </r>
  </si>
  <si>
    <t>DNS</t>
  </si>
  <si>
    <r>
      <t xml:space="preserve">Веды 3 </t>
    </r>
    <r>
      <rPr>
        <sz val="8"/>
        <rFont val="Calibri"/>
        <family val="2"/>
        <charset val="204"/>
        <scheme val="minor"/>
      </rPr>
      <t>(Аблова Ксения, Пахомов Иван, Кузнецов Егор, Пименов Федор)</t>
    </r>
  </si>
  <si>
    <r>
      <t xml:space="preserve">Надежда 1 </t>
    </r>
    <r>
      <rPr>
        <sz val="8"/>
        <color theme="1"/>
        <rFont val="Calibri"/>
        <family val="2"/>
        <charset val="204"/>
        <scheme val="minor"/>
      </rPr>
      <t>(</t>
    </r>
    <r>
      <rPr>
        <sz val="8"/>
        <color theme="9" tint="-0.249977111117893"/>
        <rFont val="Calibri"/>
        <family val="2"/>
        <charset val="204"/>
        <scheme val="minor"/>
      </rPr>
      <t>Новиков Николай</t>
    </r>
    <r>
      <rPr>
        <sz val="8"/>
        <color theme="1"/>
        <rFont val="Calibri"/>
        <family val="2"/>
        <charset val="204"/>
        <scheme val="minor"/>
      </rPr>
      <t>, Лузановский Александр, Казеев Сергей, Хайзатова Вероника, Панюшкина Виктория)</t>
    </r>
  </si>
  <si>
    <r>
      <t xml:space="preserve">Надежда 2 </t>
    </r>
    <r>
      <rPr>
        <sz val="8"/>
        <color theme="1"/>
        <rFont val="Calibri"/>
        <family val="2"/>
        <charset val="204"/>
        <scheme val="minor"/>
      </rPr>
      <t>(Железникова Вероника, Спицына Кира, Хайзатова Ангелина, Юрьева Алеся,</t>
    </r>
    <r>
      <rPr>
        <sz val="8"/>
        <color theme="9" tint="-0.249977111117893"/>
        <rFont val="Calibri"/>
        <family val="2"/>
        <charset val="204"/>
        <scheme val="minor"/>
      </rPr>
      <t xml:space="preserve"> Целова Василиса)</t>
    </r>
  </si>
  <si>
    <t>по трем участникам</t>
  </si>
  <si>
    <r>
      <t xml:space="preserve">ЦТКиМП </t>
    </r>
    <r>
      <rPr>
        <sz val="8"/>
        <rFont val="Calibri"/>
        <family val="2"/>
        <charset val="204"/>
        <scheme val="minor"/>
      </rPr>
      <t>(Байбаков Егор, Бартоломей Дарья, Журавлев Иван, Кожухов Илья)</t>
    </r>
  </si>
  <si>
    <r>
      <t xml:space="preserve">ЦТКиМП </t>
    </r>
    <r>
      <rPr>
        <sz val="8"/>
        <rFont val="Calibri"/>
        <family val="2"/>
        <charset val="204"/>
        <scheme val="minor"/>
      </rPr>
      <t>(Мавлютов Тимофей, Оськина Мария, Сурков Алексей, Фролова Елизавета))</t>
    </r>
  </si>
  <si>
    <r>
      <t xml:space="preserve">Веды </t>
    </r>
    <r>
      <rPr>
        <sz val="8"/>
        <color theme="1"/>
        <rFont val="Calibri"/>
        <family val="2"/>
        <charset val="204"/>
        <scheme val="minor"/>
      </rPr>
      <t>(Хайров Тимур, Самардаков Вадим, Красулин Максим, Шапкарин Иван)</t>
    </r>
  </si>
  <si>
    <r>
      <t>Ирбис</t>
    </r>
    <r>
      <rPr>
        <sz val="8"/>
        <color theme="1"/>
        <rFont val="Calibri"/>
        <family val="2"/>
        <charset val="204"/>
        <scheme val="minor"/>
      </rPr>
      <t xml:space="preserve"> (Осипова Александра, Жаренкова Александра, Воробьев Дмитрий, Солодова Ксения, Сысоев Егор)</t>
    </r>
  </si>
  <si>
    <t>Дистанция 2 класса СТ</t>
  </si>
  <si>
    <r>
      <t xml:space="preserve">Веды </t>
    </r>
    <r>
      <rPr>
        <sz val="8"/>
        <color theme="1"/>
        <rFont val="Calibri"/>
        <family val="2"/>
        <charset val="204"/>
        <scheme val="minor"/>
      </rPr>
      <t>(Чванов Федор, Кузнецов Марк, Шапкарин Денис, Скрипаль Вероника)</t>
    </r>
  </si>
  <si>
    <r>
      <t>Ирбис</t>
    </r>
    <r>
      <rPr>
        <sz val="8"/>
        <color theme="1"/>
        <rFont val="Calibri"/>
        <family val="2"/>
        <charset val="204"/>
        <scheme val="minor"/>
      </rPr>
      <t xml:space="preserve"> (Косоруков Федор, Колосова Дарья, Решетникова Наталья, Горшков Даниил)</t>
    </r>
  </si>
  <si>
    <t>Дистанция 3 класса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</si>
</sst>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9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5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3" xfId="0" applyFont="1" applyBorder="1"/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4" xfId="0" applyNumberForma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8" xfId="0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4" fillId="0" borderId="12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0" fontId="0" fillId="0" borderId="15" xfId="0" applyBorder="1"/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top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164" fontId="12" fillId="0" borderId="4" xfId="0" applyNumberFormat="1" applyFont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164" fontId="12" fillId="0" borderId="7" xfId="0" applyNumberFormat="1" applyFont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164" fontId="0" fillId="0" borderId="7" xfId="0" applyNumberFormat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topLeftCell="A3" zoomScale="96" zoomScaleNormal="96" workbookViewId="0">
      <selection activeCell="N10" sqref="N10"/>
    </sheetView>
  </sheetViews>
  <sheetFormatPr defaultRowHeight="15" x14ac:dyDescent="0.25"/>
  <cols>
    <col min="1" max="1" width="4.42578125" customWidth="1"/>
    <col min="2" max="2" width="7.140625" customWidth="1"/>
    <col min="3" max="3" width="23.140625" customWidth="1"/>
    <col min="4" max="4" width="8.140625" customWidth="1"/>
    <col min="5" max="5" width="8.28515625" customWidth="1"/>
    <col min="6" max="7" width="7.42578125" customWidth="1"/>
    <col min="8" max="8" width="7.85546875" customWidth="1"/>
    <col min="9" max="9" width="9" customWidth="1"/>
    <col min="10" max="10" width="8.85546875" customWidth="1"/>
    <col min="11" max="11" width="14.28515625" customWidth="1"/>
    <col min="12" max="12" width="10.85546875" customWidth="1"/>
    <col min="13" max="13" width="9.140625" customWidth="1"/>
    <col min="14" max="14" width="8.7109375" customWidth="1"/>
  </cols>
  <sheetData>
    <row r="1" spans="2:15" ht="36" customHeight="1" x14ac:dyDescent="0.25">
      <c r="B1" s="53" t="s">
        <v>57</v>
      </c>
      <c r="C1" s="53"/>
      <c r="D1" s="53"/>
      <c r="E1" s="53"/>
      <c r="F1" s="53"/>
      <c r="G1" s="53"/>
      <c r="H1" s="53"/>
      <c r="I1" s="53"/>
      <c r="J1" s="53"/>
      <c r="K1" s="53"/>
      <c r="L1" s="51"/>
      <c r="M1" s="51"/>
      <c r="N1" s="51"/>
      <c r="O1" s="51"/>
    </row>
    <row r="2" spans="2:15" ht="16.5" customHeight="1" x14ac:dyDescent="0.25">
      <c r="B2" s="8"/>
      <c r="C2" s="8"/>
      <c r="D2" s="8"/>
      <c r="E2" s="49"/>
      <c r="F2" s="49"/>
      <c r="G2" s="49"/>
      <c r="H2" s="49"/>
      <c r="I2" s="49"/>
      <c r="J2" s="49"/>
      <c r="K2" s="49"/>
      <c r="L2" s="49"/>
      <c r="M2" s="8"/>
    </row>
    <row r="3" spans="2:15" x14ac:dyDescent="0.25">
      <c r="B3" s="1" t="s">
        <v>42</v>
      </c>
      <c r="O3" s="21"/>
    </row>
    <row r="4" spans="2:15" ht="15.75" thickBot="1" x14ac:dyDescent="0.3">
      <c r="B4" s="1"/>
      <c r="O4" s="21"/>
    </row>
    <row r="5" spans="2:15" ht="66" customHeight="1" thickTop="1" thickBot="1" x14ac:dyDescent="0.3">
      <c r="B5" s="55" t="s">
        <v>1</v>
      </c>
      <c r="C5" s="55" t="s">
        <v>59</v>
      </c>
      <c r="D5" s="56" t="s">
        <v>60</v>
      </c>
      <c r="E5" s="56" t="s">
        <v>61</v>
      </c>
      <c r="F5" s="56" t="s">
        <v>62</v>
      </c>
      <c r="G5" s="56" t="s">
        <v>63</v>
      </c>
      <c r="H5" s="56" t="s">
        <v>64</v>
      </c>
      <c r="I5" s="56" t="s">
        <v>48</v>
      </c>
      <c r="J5" s="55" t="s">
        <v>49</v>
      </c>
      <c r="K5" s="55" t="s">
        <v>43</v>
      </c>
      <c r="O5" s="21"/>
    </row>
    <row r="6" spans="2:15" ht="51" customHeight="1" thickTop="1" x14ac:dyDescent="0.25">
      <c r="B6" s="57">
        <v>1</v>
      </c>
      <c r="C6" s="83" t="s">
        <v>72</v>
      </c>
      <c r="D6" s="84">
        <v>7.7546296296296304E-4</v>
      </c>
      <c r="E6" s="59">
        <v>5.9027777777777778E-4</v>
      </c>
      <c r="F6" s="59">
        <v>6.018518518518519E-4</v>
      </c>
      <c r="G6" s="59">
        <v>6.8287037037037025E-4</v>
      </c>
      <c r="H6" s="59">
        <v>6.5972222222222213E-4</v>
      </c>
      <c r="I6" s="59">
        <f>H6+G6+F6+E6</f>
        <v>2.5347222222222221E-3</v>
      </c>
      <c r="J6" s="4">
        <v>1</v>
      </c>
      <c r="K6" s="60"/>
    </row>
    <row r="7" spans="2:15" ht="37.5" customHeight="1" x14ac:dyDescent="0.25">
      <c r="B7" s="61">
        <v>2</v>
      </c>
      <c r="C7" s="73" t="s">
        <v>76</v>
      </c>
      <c r="D7" s="63">
        <v>6.018518518518519E-4</v>
      </c>
      <c r="E7" s="64">
        <v>7.407407407407407E-4</v>
      </c>
      <c r="F7" s="64">
        <v>5.7870370370370378E-4</v>
      </c>
      <c r="G7" s="63">
        <v>7.407407407407407E-4</v>
      </c>
      <c r="H7" s="65">
        <v>0</v>
      </c>
      <c r="I7" s="63">
        <f>G7+F7+E7+D7</f>
        <v>2.6620370370370374E-3</v>
      </c>
      <c r="J7" s="82">
        <v>2</v>
      </c>
      <c r="K7" s="66"/>
      <c r="O7" s="21"/>
    </row>
    <row r="8" spans="2:15" ht="38.25" x14ac:dyDescent="0.25">
      <c r="B8" s="61">
        <v>3</v>
      </c>
      <c r="C8" s="68" t="s">
        <v>68</v>
      </c>
      <c r="D8" s="63">
        <v>7.6388888888888893E-4</v>
      </c>
      <c r="E8" s="64">
        <v>8.449074074074075E-4</v>
      </c>
      <c r="F8" s="64">
        <v>6.4814814814814813E-4</v>
      </c>
      <c r="G8" s="63">
        <v>8.3333333333333339E-4</v>
      </c>
      <c r="H8" s="65">
        <v>0</v>
      </c>
      <c r="I8" s="63">
        <f>G8+F8+E8+D8</f>
        <v>3.0902777777777782E-3</v>
      </c>
      <c r="J8" s="82">
        <v>3</v>
      </c>
      <c r="K8" s="66"/>
      <c r="O8" s="21"/>
    </row>
    <row r="9" spans="2:15" ht="49.5" x14ac:dyDescent="0.25">
      <c r="B9" s="61">
        <v>4</v>
      </c>
      <c r="C9" s="68" t="s">
        <v>65</v>
      </c>
      <c r="D9" s="63">
        <v>5.5555555555555556E-4</v>
      </c>
      <c r="E9" s="65">
        <v>9.3750000000000007E-4</v>
      </c>
      <c r="F9" s="63">
        <v>8.3333333333333339E-4</v>
      </c>
      <c r="G9" s="63">
        <v>9.2592592592592585E-4</v>
      </c>
      <c r="H9" s="63">
        <v>8.564814814814815E-4</v>
      </c>
      <c r="I9" s="63">
        <f>D9+F9+G9+H9</f>
        <v>3.1712962962962962E-3</v>
      </c>
      <c r="J9" s="82">
        <v>4</v>
      </c>
      <c r="K9" s="66"/>
      <c r="O9" s="21"/>
    </row>
    <row r="10" spans="2:15" ht="49.5" x14ac:dyDescent="0.25">
      <c r="B10" s="61">
        <v>5</v>
      </c>
      <c r="C10" s="68" t="s">
        <v>73</v>
      </c>
      <c r="D10" s="71">
        <v>1.0416666666666667E-3</v>
      </c>
      <c r="E10" s="63">
        <v>8.6805555555555551E-4</v>
      </c>
      <c r="F10" s="63">
        <v>1.0069444444444444E-3</v>
      </c>
      <c r="G10" s="63">
        <v>9.1435185185185185E-4</v>
      </c>
      <c r="H10" s="70">
        <v>1.4814814814814814E-3</v>
      </c>
      <c r="I10" s="63">
        <f>G10+F10+E10+D10</f>
        <v>3.8310185185185183E-3</v>
      </c>
      <c r="J10" s="82">
        <v>5</v>
      </c>
      <c r="K10" s="66"/>
      <c r="O10" s="21"/>
    </row>
    <row r="11" spans="2:15" ht="48.75" x14ac:dyDescent="0.25">
      <c r="B11" s="61">
        <v>6</v>
      </c>
      <c r="C11" s="69" t="s">
        <v>69</v>
      </c>
      <c r="D11" s="63">
        <v>1.0648148148148147E-3</v>
      </c>
      <c r="E11" s="64">
        <v>1.1111111111111111E-3</v>
      </c>
      <c r="F11" s="64">
        <v>8.7962962962962962E-4</v>
      </c>
      <c r="G11" s="63">
        <v>9.4907407407407408E-4</v>
      </c>
      <c r="H11" s="65">
        <v>0</v>
      </c>
      <c r="I11" s="63">
        <f>G11+F11+E11+D11</f>
        <v>4.0046296296296297E-3</v>
      </c>
      <c r="J11" s="82">
        <v>6</v>
      </c>
      <c r="K11" s="66"/>
      <c r="O11" s="21"/>
    </row>
    <row r="12" spans="2:15" ht="60" x14ac:dyDescent="0.25">
      <c r="B12" s="61">
        <v>7</v>
      </c>
      <c r="C12" s="62" t="s">
        <v>66</v>
      </c>
      <c r="D12" s="63">
        <v>1.2152777777777778E-3</v>
      </c>
      <c r="E12" s="64">
        <v>8.3333333333333339E-4</v>
      </c>
      <c r="F12" s="65">
        <v>1.6203703703703703E-3</v>
      </c>
      <c r="G12" s="63">
        <v>9.8379629629629642E-4</v>
      </c>
      <c r="H12" s="63">
        <v>1.3541666666666667E-3</v>
      </c>
      <c r="I12" s="63">
        <f>H12+G12+E12+D12</f>
        <v>4.386574074074074E-3</v>
      </c>
      <c r="J12" s="82">
        <v>7</v>
      </c>
      <c r="K12" s="66"/>
      <c r="O12" s="21"/>
    </row>
    <row r="13" spans="2:15" ht="48.75" x14ac:dyDescent="0.25">
      <c r="B13" s="61">
        <v>8</v>
      </c>
      <c r="C13" s="67" t="s">
        <v>67</v>
      </c>
      <c r="D13" s="63">
        <v>1.0763888888888889E-3</v>
      </c>
      <c r="E13" s="64">
        <v>1.1458333333333333E-3</v>
      </c>
      <c r="F13" s="64">
        <v>1.25E-3</v>
      </c>
      <c r="G13" s="63">
        <v>1.1342592592592591E-3</v>
      </c>
      <c r="H13" s="65">
        <v>0</v>
      </c>
      <c r="I13" s="63">
        <f>D13+E13+F13+G13</f>
        <v>4.6064814814814814E-3</v>
      </c>
      <c r="J13" s="82">
        <v>8</v>
      </c>
      <c r="K13" s="66"/>
      <c r="O13" s="21"/>
    </row>
    <row r="14" spans="2:15" ht="38.25" x14ac:dyDescent="0.25">
      <c r="B14" s="61">
        <v>9</v>
      </c>
      <c r="C14" s="73" t="s">
        <v>75</v>
      </c>
      <c r="D14" s="74">
        <v>8.7962962962962962E-4</v>
      </c>
      <c r="E14" s="74">
        <v>8.3333333333333339E-4</v>
      </c>
      <c r="F14" s="75" t="s">
        <v>70</v>
      </c>
      <c r="G14" s="74">
        <v>1.1342592592592591E-3</v>
      </c>
      <c r="H14" s="75">
        <v>0</v>
      </c>
      <c r="I14" s="74">
        <f>G14+E14+D14</f>
        <v>2.8472222222222219E-3</v>
      </c>
      <c r="J14" s="82">
        <v>9</v>
      </c>
      <c r="K14" s="72" t="s">
        <v>74</v>
      </c>
      <c r="O14" s="21"/>
    </row>
    <row r="15" spans="2:15" ht="39" thickBot="1" x14ac:dyDescent="0.3">
      <c r="B15" s="79">
        <v>10</v>
      </c>
      <c r="C15" s="76" t="s">
        <v>71</v>
      </c>
      <c r="D15" s="77">
        <v>1.5624999999999999E-3</v>
      </c>
      <c r="E15" s="78" t="s">
        <v>70</v>
      </c>
      <c r="F15" s="78">
        <v>8.449074074074075E-4</v>
      </c>
      <c r="G15" s="77">
        <v>1.1111111111111111E-3</v>
      </c>
      <c r="H15" s="77">
        <v>0</v>
      </c>
      <c r="I15" s="77">
        <f>D15+F15+G15</f>
        <v>3.5185185185185189E-3</v>
      </c>
      <c r="J15" s="80">
        <v>10</v>
      </c>
      <c r="K15" s="81" t="s">
        <v>74</v>
      </c>
      <c r="O15" s="21"/>
    </row>
    <row r="16" spans="2:15" ht="15.75" thickTop="1" x14ac:dyDescent="0.25"/>
  </sheetData>
  <sortState ref="C7:I13">
    <sortCondition ref="I6"/>
  </sortState>
  <mergeCells count="1">
    <mergeCell ref="B1:K1"/>
  </mergeCells>
  <pageMargins left="0.7" right="0.7" top="0.4" bottom="0.75" header="0.3" footer="0.7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4"/>
  <sheetViews>
    <sheetView topLeftCell="A26" zoomScale="75" zoomScaleNormal="75" workbookViewId="0">
      <selection activeCell="O37" sqref="O37"/>
    </sheetView>
  </sheetViews>
  <sheetFormatPr defaultRowHeight="15" x14ac:dyDescent="0.25"/>
  <cols>
    <col min="1" max="1" width="2.5703125" customWidth="1"/>
    <col min="2" max="2" width="5" customWidth="1"/>
    <col min="3" max="3" width="20.42578125" customWidth="1"/>
    <col min="4" max="4" width="8.28515625" customWidth="1"/>
    <col min="5" max="5" width="12" customWidth="1"/>
    <col min="6" max="6" width="10.5703125" customWidth="1"/>
    <col min="7" max="7" width="10.7109375" customWidth="1"/>
    <col min="8" max="8" width="7.42578125" customWidth="1"/>
    <col min="9" max="9" width="10.7109375" customWidth="1"/>
    <col min="10" max="10" width="10.5703125" customWidth="1"/>
    <col min="11" max="11" width="8.28515625" customWidth="1"/>
    <col min="12" max="12" width="36.7109375" customWidth="1"/>
    <col min="14" max="14" width="5.140625" customWidth="1"/>
    <col min="15" max="15" width="24.5703125" customWidth="1"/>
    <col min="16" max="16" width="9.7109375" customWidth="1"/>
    <col min="17" max="17" width="13" customWidth="1"/>
    <col min="18" max="18" width="14" customWidth="1"/>
  </cols>
  <sheetData>
    <row r="2" spans="2:19" ht="43.5" customHeight="1" x14ac:dyDescent="0.25">
      <c r="B2" s="53" t="s">
        <v>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N2" s="53"/>
      <c r="O2" s="53"/>
      <c r="P2" s="53"/>
      <c r="Q2" s="53"/>
      <c r="R2" s="53"/>
    </row>
    <row r="3" spans="2:19" ht="18.75" x14ac:dyDescent="0.25">
      <c r="B3" s="22"/>
      <c r="C3" s="22"/>
      <c r="D3" s="22"/>
      <c r="E3" s="22"/>
      <c r="N3" s="22"/>
      <c r="O3" s="22"/>
      <c r="P3" s="22"/>
      <c r="Q3" s="22"/>
    </row>
    <row r="4" spans="2:19" x14ac:dyDescent="0.25">
      <c r="B4" s="1" t="s">
        <v>42</v>
      </c>
      <c r="G4" s="21"/>
      <c r="H4" s="21"/>
      <c r="I4" s="21"/>
      <c r="J4" s="21"/>
      <c r="K4" s="21"/>
      <c r="L4" s="21"/>
      <c r="N4" s="1"/>
      <c r="R4" s="21"/>
    </row>
    <row r="6" spans="2:19" ht="15.75" thickBot="1" x14ac:dyDescent="0.3">
      <c r="B6" s="21" t="s">
        <v>0</v>
      </c>
      <c r="K6" s="54">
        <v>43450</v>
      </c>
      <c r="L6" s="54"/>
    </row>
    <row r="7" spans="2:19" ht="46.5" thickTop="1" thickBot="1" x14ac:dyDescent="0.3">
      <c r="B7" s="23" t="s">
        <v>1</v>
      </c>
      <c r="C7" s="24" t="s">
        <v>2</v>
      </c>
      <c r="D7" s="23" t="s">
        <v>3</v>
      </c>
      <c r="E7" s="24" t="s">
        <v>4</v>
      </c>
      <c r="F7" s="23" t="s">
        <v>44</v>
      </c>
      <c r="G7" s="23" t="s">
        <v>45</v>
      </c>
      <c r="H7" s="23" t="s">
        <v>46</v>
      </c>
      <c r="I7" s="23" t="s">
        <v>47</v>
      </c>
      <c r="J7" s="23" t="s">
        <v>48</v>
      </c>
      <c r="K7" s="23" t="s">
        <v>49</v>
      </c>
      <c r="L7" s="23" t="s">
        <v>43</v>
      </c>
    </row>
    <row r="8" spans="2:19" ht="18" customHeight="1" thickTop="1" x14ac:dyDescent="0.25">
      <c r="B8" s="39">
        <v>57</v>
      </c>
      <c r="C8" s="40" t="s">
        <v>37</v>
      </c>
      <c r="D8" s="41">
        <v>2006</v>
      </c>
      <c r="E8" s="42" t="s">
        <v>34</v>
      </c>
      <c r="F8" s="43">
        <v>0</v>
      </c>
      <c r="G8" s="43">
        <v>4.9768518518518521E-4</v>
      </c>
      <c r="H8" s="44"/>
      <c r="I8" s="45">
        <f t="shared" ref="I8:I24" si="0">H8*$S$8</f>
        <v>0</v>
      </c>
      <c r="J8" s="43">
        <f t="shared" ref="J8:J24" si="1">G8+I8-F8</f>
        <v>4.9768518518518521E-4</v>
      </c>
      <c r="K8" s="44">
        <v>1</v>
      </c>
      <c r="L8" s="17"/>
      <c r="M8">
        <v>16</v>
      </c>
      <c r="S8" s="27">
        <v>10.000115740740741</v>
      </c>
    </row>
    <row r="9" spans="2:19" x14ac:dyDescent="0.25">
      <c r="B9" s="39">
        <v>73</v>
      </c>
      <c r="C9" s="46" t="s">
        <v>12</v>
      </c>
      <c r="D9" s="47">
        <v>2006</v>
      </c>
      <c r="E9" s="42" t="s">
        <v>17</v>
      </c>
      <c r="F9" s="43">
        <v>0</v>
      </c>
      <c r="G9" s="43">
        <v>5.0925925925925921E-4</v>
      </c>
      <c r="H9" s="44"/>
      <c r="I9" s="45">
        <f t="shared" si="0"/>
        <v>0</v>
      </c>
      <c r="J9" s="43">
        <f t="shared" si="1"/>
        <v>5.0925925925925921E-4</v>
      </c>
      <c r="K9" s="44">
        <v>2</v>
      </c>
      <c r="L9" s="17"/>
      <c r="M9">
        <v>17</v>
      </c>
    </row>
    <row r="10" spans="2:19" x14ac:dyDescent="0.25">
      <c r="B10" s="39">
        <v>65</v>
      </c>
      <c r="C10" s="40" t="s">
        <v>38</v>
      </c>
      <c r="D10" s="41">
        <v>2007</v>
      </c>
      <c r="E10" s="42" t="s">
        <v>34</v>
      </c>
      <c r="F10" s="43">
        <v>0</v>
      </c>
      <c r="G10" s="43">
        <v>5.0925925925925921E-4</v>
      </c>
      <c r="H10" s="44"/>
      <c r="I10" s="45">
        <f t="shared" si="0"/>
        <v>0</v>
      </c>
      <c r="J10" s="43">
        <f t="shared" si="1"/>
        <v>5.0925925925925921E-4</v>
      </c>
      <c r="K10" s="44">
        <v>2</v>
      </c>
      <c r="L10" s="17"/>
      <c r="M10">
        <v>18</v>
      </c>
    </row>
    <row r="11" spans="2:19" x14ac:dyDescent="0.25">
      <c r="B11" s="2">
        <v>78</v>
      </c>
      <c r="C11" s="3" t="s">
        <v>39</v>
      </c>
      <c r="D11" s="9">
        <v>2007</v>
      </c>
      <c r="E11" s="14" t="s">
        <v>34</v>
      </c>
      <c r="F11" s="26">
        <v>0</v>
      </c>
      <c r="G11" s="26">
        <v>5.3240740740740744E-4</v>
      </c>
      <c r="H11" s="25"/>
      <c r="I11" s="30">
        <f t="shared" si="0"/>
        <v>0</v>
      </c>
      <c r="J11" s="26">
        <f t="shared" si="1"/>
        <v>5.3240740740740744E-4</v>
      </c>
      <c r="K11" s="25">
        <v>4</v>
      </c>
      <c r="L11" s="17"/>
      <c r="M11">
        <v>19</v>
      </c>
    </row>
    <row r="12" spans="2:19" x14ac:dyDescent="0.25">
      <c r="B12" s="2">
        <v>66</v>
      </c>
      <c r="C12" s="5" t="s">
        <v>13</v>
      </c>
      <c r="D12" s="10">
        <v>2006</v>
      </c>
      <c r="E12" s="14" t="s">
        <v>17</v>
      </c>
      <c r="F12" s="26">
        <v>0</v>
      </c>
      <c r="G12" s="26">
        <v>6.2500000000000001E-4</v>
      </c>
      <c r="H12" s="25"/>
      <c r="I12" s="30">
        <f t="shared" si="0"/>
        <v>0</v>
      </c>
      <c r="J12" s="26">
        <f t="shared" si="1"/>
        <v>6.2500000000000001E-4</v>
      </c>
      <c r="K12" s="25">
        <v>5</v>
      </c>
      <c r="L12" s="17"/>
      <c r="M12">
        <v>20</v>
      </c>
    </row>
    <row r="13" spans="2:19" x14ac:dyDescent="0.25">
      <c r="B13" s="32">
        <v>70</v>
      </c>
      <c r="C13" s="6" t="s">
        <v>16</v>
      </c>
      <c r="D13" s="12">
        <v>2005</v>
      </c>
      <c r="E13" s="15" t="s">
        <v>17</v>
      </c>
      <c r="F13" s="33">
        <v>0</v>
      </c>
      <c r="G13" s="33">
        <v>7.407407407407407E-4</v>
      </c>
      <c r="H13" s="34"/>
      <c r="I13" s="35">
        <f t="shared" si="0"/>
        <v>0</v>
      </c>
      <c r="J13" s="33">
        <f t="shared" si="1"/>
        <v>7.407407407407407E-4</v>
      </c>
      <c r="K13" s="25" t="s">
        <v>54</v>
      </c>
      <c r="L13" s="17"/>
      <c r="M13">
        <v>21</v>
      </c>
    </row>
    <row r="14" spans="2:19" x14ac:dyDescent="0.25">
      <c r="B14" s="32">
        <v>60</v>
      </c>
      <c r="C14" s="6" t="s">
        <v>50</v>
      </c>
      <c r="D14" s="11">
        <v>2005</v>
      </c>
      <c r="E14" s="15" t="s">
        <v>19</v>
      </c>
      <c r="F14" s="33">
        <v>0</v>
      </c>
      <c r="G14" s="33">
        <v>8.564814814814815E-4</v>
      </c>
      <c r="H14" s="34"/>
      <c r="I14" s="35">
        <f t="shared" si="0"/>
        <v>0</v>
      </c>
      <c r="J14" s="33">
        <f t="shared" si="1"/>
        <v>8.564814814814815E-4</v>
      </c>
      <c r="K14" s="25" t="s">
        <v>54</v>
      </c>
      <c r="L14" s="17"/>
      <c r="M14">
        <v>22</v>
      </c>
    </row>
    <row r="15" spans="2:19" x14ac:dyDescent="0.25">
      <c r="B15" s="32">
        <v>83</v>
      </c>
      <c r="C15" s="6" t="s">
        <v>15</v>
      </c>
      <c r="D15" s="11">
        <v>2005</v>
      </c>
      <c r="E15" s="15" t="s">
        <v>17</v>
      </c>
      <c r="F15" s="33">
        <v>0</v>
      </c>
      <c r="G15" s="33">
        <v>8.6805555555555551E-4</v>
      </c>
      <c r="H15" s="34"/>
      <c r="I15" s="35">
        <f t="shared" si="0"/>
        <v>0</v>
      </c>
      <c r="J15" s="33">
        <f t="shared" si="1"/>
        <v>8.6805555555555551E-4</v>
      </c>
      <c r="K15" s="25" t="s">
        <v>54</v>
      </c>
      <c r="L15" s="17"/>
      <c r="M15">
        <v>23</v>
      </c>
    </row>
    <row r="16" spans="2:19" x14ac:dyDescent="0.25">
      <c r="B16" s="2">
        <v>67</v>
      </c>
      <c r="C16" s="3" t="s">
        <v>18</v>
      </c>
      <c r="D16" s="9">
        <v>2006</v>
      </c>
      <c r="E16" s="14" t="s">
        <v>19</v>
      </c>
      <c r="F16" s="26">
        <v>0</v>
      </c>
      <c r="G16" s="26">
        <v>8.9120370370370362E-4</v>
      </c>
      <c r="H16" s="25"/>
      <c r="I16" s="30">
        <f t="shared" si="0"/>
        <v>0</v>
      </c>
      <c r="J16" s="26">
        <f t="shared" si="1"/>
        <v>8.9120370370370362E-4</v>
      </c>
      <c r="K16" s="25">
        <v>6</v>
      </c>
      <c r="L16" s="17"/>
      <c r="M16">
        <v>24</v>
      </c>
    </row>
    <row r="17" spans="2:13" x14ac:dyDescent="0.25">
      <c r="B17" s="32">
        <v>76</v>
      </c>
      <c r="C17" s="6" t="s">
        <v>14</v>
      </c>
      <c r="D17" s="11">
        <v>2005</v>
      </c>
      <c r="E17" s="15" t="s">
        <v>17</v>
      </c>
      <c r="F17" s="33">
        <v>0</v>
      </c>
      <c r="G17" s="33">
        <v>9.4907407407407408E-4</v>
      </c>
      <c r="H17" s="34"/>
      <c r="I17" s="35">
        <f t="shared" si="0"/>
        <v>0</v>
      </c>
      <c r="J17" s="33">
        <f t="shared" si="1"/>
        <v>9.4907407407407408E-4</v>
      </c>
      <c r="K17" s="25" t="s">
        <v>54</v>
      </c>
      <c r="L17" s="17"/>
      <c r="M17">
        <v>25</v>
      </c>
    </row>
    <row r="18" spans="2:13" x14ac:dyDescent="0.25">
      <c r="B18" s="2">
        <v>63</v>
      </c>
      <c r="C18" s="3" t="s">
        <v>31</v>
      </c>
      <c r="D18" s="9">
        <v>2007</v>
      </c>
      <c r="E18" s="14" t="s">
        <v>30</v>
      </c>
      <c r="F18" s="26">
        <v>0</v>
      </c>
      <c r="G18" s="26">
        <v>1.0763888888888889E-3</v>
      </c>
      <c r="H18" s="25"/>
      <c r="I18" s="30">
        <f t="shared" si="0"/>
        <v>0</v>
      </c>
      <c r="J18" s="26">
        <f t="shared" si="1"/>
        <v>1.0763888888888889E-3</v>
      </c>
      <c r="K18" s="25">
        <v>7</v>
      </c>
      <c r="L18" s="17"/>
      <c r="M18">
        <v>26</v>
      </c>
    </row>
    <row r="19" spans="2:13" x14ac:dyDescent="0.25">
      <c r="B19" s="2">
        <v>61</v>
      </c>
      <c r="C19" s="3" t="s">
        <v>22</v>
      </c>
      <c r="D19" s="9">
        <v>2007</v>
      </c>
      <c r="E19" s="14" t="s">
        <v>24</v>
      </c>
      <c r="F19" s="26">
        <v>0</v>
      </c>
      <c r="G19" s="26">
        <v>1.1458333333333333E-3</v>
      </c>
      <c r="H19" s="25"/>
      <c r="I19" s="30">
        <f t="shared" si="0"/>
        <v>0</v>
      </c>
      <c r="J19" s="26">
        <f t="shared" si="1"/>
        <v>1.1458333333333333E-3</v>
      </c>
      <c r="K19" s="25">
        <v>8</v>
      </c>
      <c r="L19" s="17"/>
      <c r="M19">
        <v>27</v>
      </c>
    </row>
    <row r="20" spans="2:13" x14ac:dyDescent="0.25">
      <c r="B20" s="2">
        <v>68</v>
      </c>
      <c r="C20" s="3" t="s">
        <v>27</v>
      </c>
      <c r="D20" s="9">
        <v>2007</v>
      </c>
      <c r="E20" s="14" t="s">
        <v>29</v>
      </c>
      <c r="F20" s="26">
        <v>0</v>
      </c>
      <c r="G20" s="26">
        <v>1.261574074074074E-3</v>
      </c>
      <c r="H20" s="25"/>
      <c r="I20" s="26">
        <f t="shared" si="0"/>
        <v>0</v>
      </c>
      <c r="J20" s="26">
        <f t="shared" si="1"/>
        <v>1.261574074074074E-3</v>
      </c>
      <c r="K20" s="25">
        <v>9</v>
      </c>
      <c r="L20" s="17"/>
      <c r="M20">
        <v>28</v>
      </c>
    </row>
    <row r="21" spans="2:13" x14ac:dyDescent="0.25">
      <c r="B21" s="2">
        <v>58</v>
      </c>
      <c r="C21" s="3" t="s">
        <v>9</v>
      </c>
      <c r="D21" s="9">
        <v>2006</v>
      </c>
      <c r="E21" s="14" t="s">
        <v>7</v>
      </c>
      <c r="F21" s="26">
        <v>0</v>
      </c>
      <c r="G21" s="26">
        <v>2.6967592592592594E-3</v>
      </c>
      <c r="H21" s="25"/>
      <c r="I21" s="26">
        <f t="shared" si="0"/>
        <v>0</v>
      </c>
      <c r="J21" s="26">
        <f t="shared" si="1"/>
        <v>2.6967592592592594E-3</v>
      </c>
      <c r="K21" s="25">
        <v>10</v>
      </c>
      <c r="L21" s="17"/>
      <c r="M21">
        <v>29</v>
      </c>
    </row>
    <row r="22" spans="2:13" x14ac:dyDescent="0.25">
      <c r="B22" s="2">
        <v>71</v>
      </c>
      <c r="C22" s="3" t="s">
        <v>51</v>
      </c>
      <c r="D22" s="9">
        <v>2007</v>
      </c>
      <c r="E22" s="14" t="s">
        <v>29</v>
      </c>
      <c r="F22" s="26">
        <v>0</v>
      </c>
      <c r="G22" s="26">
        <v>1.25E-3</v>
      </c>
      <c r="H22" s="25">
        <v>10</v>
      </c>
      <c r="I22" s="26">
        <f t="shared" si="0"/>
        <v>100.0011574074074</v>
      </c>
      <c r="J22" s="26">
        <f t="shared" si="1"/>
        <v>100.0024074074074</v>
      </c>
      <c r="K22" s="25">
        <v>11</v>
      </c>
      <c r="L22" s="17" t="s">
        <v>55</v>
      </c>
      <c r="M22">
        <v>30</v>
      </c>
    </row>
    <row r="23" spans="2:13" x14ac:dyDescent="0.25">
      <c r="B23" s="2">
        <v>62</v>
      </c>
      <c r="C23" s="3" t="s">
        <v>26</v>
      </c>
      <c r="D23" s="9">
        <v>2007</v>
      </c>
      <c r="E23" s="9" t="s">
        <v>29</v>
      </c>
      <c r="F23" s="26">
        <v>0</v>
      </c>
      <c r="G23" s="26">
        <v>1.712962962962963E-3</v>
      </c>
      <c r="H23" s="25">
        <v>10</v>
      </c>
      <c r="I23" s="26">
        <f t="shared" si="0"/>
        <v>100.0011574074074</v>
      </c>
      <c r="J23" s="26">
        <f t="shared" si="1"/>
        <v>100.00287037037037</v>
      </c>
      <c r="K23" s="25">
        <v>12</v>
      </c>
      <c r="L23" s="17" t="s">
        <v>55</v>
      </c>
      <c r="M23">
        <v>31</v>
      </c>
    </row>
    <row r="24" spans="2:13" x14ac:dyDescent="0.25">
      <c r="B24" s="2">
        <v>74</v>
      </c>
      <c r="C24" s="3" t="s">
        <v>28</v>
      </c>
      <c r="D24" s="9">
        <v>2007</v>
      </c>
      <c r="E24" s="14" t="s">
        <v>29</v>
      </c>
      <c r="F24" s="26">
        <v>0</v>
      </c>
      <c r="G24" s="26">
        <v>2.1527777777777778E-3</v>
      </c>
      <c r="H24" s="25">
        <v>10</v>
      </c>
      <c r="I24" s="26">
        <f t="shared" si="0"/>
        <v>100.0011574074074</v>
      </c>
      <c r="J24" s="26">
        <f t="shared" si="1"/>
        <v>100.00331018518519</v>
      </c>
      <c r="K24" s="25">
        <v>13</v>
      </c>
      <c r="L24" s="17" t="s">
        <v>55</v>
      </c>
      <c r="M24">
        <v>32</v>
      </c>
    </row>
    <row r="27" spans="2:13" s="1" customFormat="1" x14ac:dyDescent="0.25"/>
    <row r="28" spans="2:13" s="1" customFormat="1" x14ac:dyDescent="0.25"/>
    <row r="29" spans="2:13" s="1" customFormat="1" x14ac:dyDescent="0.25"/>
    <row r="30" spans="2:13" s="1" customFormat="1" x14ac:dyDescent="0.25"/>
    <row r="31" spans="2:13" ht="46.5" customHeight="1" x14ac:dyDescent="0.25">
      <c r="B31" s="53" t="s">
        <v>53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2:13" ht="18.75" x14ac:dyDescent="0.25">
      <c r="B32" s="22"/>
      <c r="C32" s="22"/>
      <c r="D32" s="22"/>
      <c r="E32" s="22"/>
    </row>
    <row r="33" spans="2:13" x14ac:dyDescent="0.25">
      <c r="B33" s="1" t="s">
        <v>42</v>
      </c>
      <c r="G33" s="21"/>
      <c r="H33" s="21"/>
      <c r="I33" s="21"/>
      <c r="J33" s="21"/>
      <c r="K33" s="21"/>
      <c r="L33" s="21"/>
    </row>
    <row r="36" spans="2:13" ht="15.75" thickBot="1" x14ac:dyDescent="0.3">
      <c r="B36" s="21" t="s">
        <v>5</v>
      </c>
      <c r="K36" s="54">
        <v>43450</v>
      </c>
      <c r="L36" s="54"/>
    </row>
    <row r="37" spans="2:13" ht="46.5" thickTop="1" thickBot="1" x14ac:dyDescent="0.3">
      <c r="B37" s="28" t="s">
        <v>1</v>
      </c>
      <c r="C37" s="29" t="s">
        <v>2</v>
      </c>
      <c r="D37" s="28" t="s">
        <v>3</v>
      </c>
      <c r="E37" s="29" t="s">
        <v>4</v>
      </c>
      <c r="F37" s="23" t="s">
        <v>44</v>
      </c>
      <c r="G37" s="23" t="s">
        <v>45</v>
      </c>
      <c r="H37" s="23" t="s">
        <v>46</v>
      </c>
      <c r="I37" s="23" t="s">
        <v>47</v>
      </c>
      <c r="J37" s="23" t="s">
        <v>48</v>
      </c>
      <c r="K37" s="23" t="s">
        <v>49</v>
      </c>
      <c r="L37" s="23" t="s">
        <v>43</v>
      </c>
    </row>
    <row r="38" spans="2:13" ht="15.75" thickTop="1" x14ac:dyDescent="0.25">
      <c r="B38" s="39">
        <v>100</v>
      </c>
      <c r="C38" s="40" t="s">
        <v>41</v>
      </c>
      <c r="D38" s="41">
        <v>2006</v>
      </c>
      <c r="E38" s="42" t="s">
        <v>34</v>
      </c>
      <c r="F38" s="43">
        <v>0</v>
      </c>
      <c r="G38" s="43">
        <v>5.9027777777777778E-4</v>
      </c>
      <c r="H38" s="44"/>
      <c r="I38" s="45">
        <f t="shared" ref="I38:I52" si="2">H38*$S$8</f>
        <v>0</v>
      </c>
      <c r="J38" s="43">
        <f t="shared" ref="J38:J52" si="3">G38+I38-F38</f>
        <v>5.9027777777777778E-4</v>
      </c>
      <c r="K38" s="44">
        <v>1</v>
      </c>
      <c r="L38" s="48"/>
      <c r="M38">
        <v>1</v>
      </c>
    </row>
    <row r="39" spans="2:13" x14ac:dyDescent="0.25">
      <c r="B39" s="39">
        <v>86</v>
      </c>
      <c r="C39" s="40" t="s">
        <v>35</v>
      </c>
      <c r="D39" s="41">
        <v>2006</v>
      </c>
      <c r="E39" s="42" t="s">
        <v>34</v>
      </c>
      <c r="F39" s="43">
        <v>0</v>
      </c>
      <c r="G39" s="43">
        <v>5.9027777777777778E-4</v>
      </c>
      <c r="H39" s="44"/>
      <c r="I39" s="45">
        <f t="shared" si="2"/>
        <v>0</v>
      </c>
      <c r="J39" s="43">
        <f t="shared" si="3"/>
        <v>5.9027777777777778E-4</v>
      </c>
      <c r="K39" s="44">
        <v>1</v>
      </c>
      <c r="L39" s="48"/>
      <c r="M39">
        <v>2</v>
      </c>
    </row>
    <row r="40" spans="2:13" x14ac:dyDescent="0.25">
      <c r="B40" s="39">
        <v>103</v>
      </c>
      <c r="C40" s="40" t="s">
        <v>10</v>
      </c>
      <c r="D40" s="41">
        <v>2007</v>
      </c>
      <c r="E40" s="42" t="s">
        <v>17</v>
      </c>
      <c r="F40" s="43">
        <v>0</v>
      </c>
      <c r="G40" s="43">
        <v>7.6388888888888893E-4</v>
      </c>
      <c r="H40" s="44"/>
      <c r="I40" s="45">
        <f t="shared" si="2"/>
        <v>0</v>
      </c>
      <c r="J40" s="43">
        <f t="shared" si="3"/>
        <v>7.6388888888888893E-4</v>
      </c>
      <c r="K40" s="44">
        <v>3</v>
      </c>
      <c r="L40" s="48"/>
      <c r="M40">
        <v>3</v>
      </c>
    </row>
    <row r="41" spans="2:13" x14ac:dyDescent="0.25">
      <c r="B41" s="2">
        <v>94</v>
      </c>
      <c r="C41" s="3" t="s">
        <v>40</v>
      </c>
      <c r="D41" s="9">
        <v>2007</v>
      </c>
      <c r="E41" s="14" t="s">
        <v>34</v>
      </c>
      <c r="F41" s="26">
        <v>0</v>
      </c>
      <c r="G41" s="26">
        <v>8.7962962962962962E-4</v>
      </c>
      <c r="H41" s="25"/>
      <c r="I41" s="30">
        <f t="shared" si="2"/>
        <v>0</v>
      </c>
      <c r="J41" s="26">
        <f t="shared" si="3"/>
        <v>8.7962962962962962E-4</v>
      </c>
      <c r="K41" s="25">
        <v>4</v>
      </c>
      <c r="L41" s="17"/>
      <c r="M41">
        <v>4</v>
      </c>
    </row>
    <row r="42" spans="2:13" x14ac:dyDescent="0.25">
      <c r="B42" s="2">
        <v>101</v>
      </c>
      <c r="C42" s="3" t="s">
        <v>32</v>
      </c>
      <c r="D42" s="9">
        <v>2007</v>
      </c>
      <c r="E42" s="14" t="s">
        <v>30</v>
      </c>
      <c r="F42" s="26">
        <v>0</v>
      </c>
      <c r="G42" s="26">
        <v>9.2592592592592585E-4</v>
      </c>
      <c r="H42" s="25"/>
      <c r="I42" s="30">
        <f t="shared" si="2"/>
        <v>0</v>
      </c>
      <c r="J42" s="26">
        <f t="shared" si="3"/>
        <v>9.2592592592592585E-4</v>
      </c>
      <c r="K42" s="25">
        <v>5</v>
      </c>
      <c r="L42" s="17"/>
      <c r="M42">
        <v>5</v>
      </c>
    </row>
    <row r="43" spans="2:13" x14ac:dyDescent="0.25">
      <c r="B43" s="2">
        <v>96</v>
      </c>
      <c r="C43" s="3" t="s">
        <v>21</v>
      </c>
      <c r="D43" s="9">
        <v>2006</v>
      </c>
      <c r="E43" s="14" t="s">
        <v>24</v>
      </c>
      <c r="F43" s="26">
        <v>0</v>
      </c>
      <c r="G43" s="26">
        <v>9.3750000000000007E-4</v>
      </c>
      <c r="H43" s="25"/>
      <c r="I43" s="30">
        <f t="shared" si="2"/>
        <v>0</v>
      </c>
      <c r="J43" s="26">
        <f t="shared" si="3"/>
        <v>9.3750000000000007E-4</v>
      </c>
      <c r="K43" s="25">
        <v>6</v>
      </c>
      <c r="L43" s="17"/>
      <c r="M43">
        <v>6</v>
      </c>
    </row>
    <row r="44" spans="2:13" x14ac:dyDescent="0.25">
      <c r="B44" s="2">
        <v>50</v>
      </c>
      <c r="C44" s="3" t="s">
        <v>36</v>
      </c>
      <c r="D44" s="9">
        <v>2006</v>
      </c>
      <c r="E44" s="14" t="s">
        <v>34</v>
      </c>
      <c r="F44" s="26">
        <v>0</v>
      </c>
      <c r="G44" s="26">
        <v>9.8379629629629642E-4</v>
      </c>
      <c r="H44" s="25"/>
      <c r="I44" s="30">
        <f t="shared" si="2"/>
        <v>0</v>
      </c>
      <c r="J44" s="26">
        <f t="shared" si="3"/>
        <v>9.8379629629629642E-4</v>
      </c>
      <c r="K44" s="25">
        <v>7</v>
      </c>
      <c r="L44" s="17"/>
      <c r="M44">
        <v>7</v>
      </c>
    </row>
    <row r="45" spans="2:13" x14ac:dyDescent="0.25">
      <c r="B45" s="2">
        <v>97</v>
      </c>
      <c r="C45" s="3" t="s">
        <v>33</v>
      </c>
      <c r="D45" s="9">
        <v>2007</v>
      </c>
      <c r="E45" s="14" t="s">
        <v>30</v>
      </c>
      <c r="F45" s="26">
        <v>0</v>
      </c>
      <c r="G45" s="26">
        <v>1.0300925925925926E-3</v>
      </c>
      <c r="H45" s="25"/>
      <c r="I45" s="30">
        <f t="shared" si="2"/>
        <v>0</v>
      </c>
      <c r="J45" s="26">
        <f t="shared" si="3"/>
        <v>1.0300925925925926E-3</v>
      </c>
      <c r="K45" s="25">
        <v>8</v>
      </c>
      <c r="L45" s="17"/>
      <c r="M45">
        <v>8</v>
      </c>
    </row>
    <row r="46" spans="2:13" x14ac:dyDescent="0.25">
      <c r="B46" s="2">
        <v>99</v>
      </c>
      <c r="C46" s="3" t="s">
        <v>11</v>
      </c>
      <c r="D46" s="9">
        <v>2007</v>
      </c>
      <c r="E46" s="14" t="s">
        <v>17</v>
      </c>
      <c r="F46" s="26">
        <v>0</v>
      </c>
      <c r="G46" s="26">
        <v>1.2384259259259258E-3</v>
      </c>
      <c r="H46" s="25"/>
      <c r="I46" s="30">
        <f t="shared" si="2"/>
        <v>0</v>
      </c>
      <c r="J46" s="26">
        <f t="shared" si="3"/>
        <v>1.2384259259259258E-3</v>
      </c>
      <c r="K46" s="25">
        <v>9</v>
      </c>
      <c r="L46" s="17"/>
      <c r="M46">
        <v>9</v>
      </c>
    </row>
    <row r="47" spans="2:13" x14ac:dyDescent="0.25">
      <c r="B47" s="2">
        <v>84</v>
      </c>
      <c r="C47" s="18" t="s">
        <v>6</v>
      </c>
      <c r="D47" s="19">
        <v>2006</v>
      </c>
      <c r="E47" s="20" t="s">
        <v>7</v>
      </c>
      <c r="F47" s="26">
        <v>0</v>
      </c>
      <c r="G47" s="26">
        <v>1.6087962962962963E-3</v>
      </c>
      <c r="H47" s="25"/>
      <c r="I47" s="30">
        <f t="shared" si="2"/>
        <v>0</v>
      </c>
      <c r="J47" s="26">
        <f t="shared" si="3"/>
        <v>1.6087962962962963E-3</v>
      </c>
      <c r="K47" s="25">
        <v>10</v>
      </c>
      <c r="L47" s="17"/>
      <c r="M47">
        <v>10</v>
      </c>
    </row>
    <row r="48" spans="2:13" x14ac:dyDescent="0.25">
      <c r="B48" s="2">
        <v>89</v>
      </c>
      <c r="C48" s="3" t="s">
        <v>20</v>
      </c>
      <c r="D48" s="9">
        <v>2006</v>
      </c>
      <c r="E48" s="14" t="s">
        <v>24</v>
      </c>
      <c r="F48" s="26">
        <v>0</v>
      </c>
      <c r="G48" s="26">
        <v>1.7245370370370372E-3</v>
      </c>
      <c r="H48" s="25"/>
      <c r="I48" s="30">
        <f t="shared" si="2"/>
        <v>0</v>
      </c>
      <c r="J48" s="26">
        <f t="shared" si="3"/>
        <v>1.7245370370370372E-3</v>
      </c>
      <c r="K48" s="25">
        <v>11</v>
      </c>
      <c r="L48" s="17"/>
      <c r="M48">
        <v>11</v>
      </c>
    </row>
    <row r="49" spans="2:13" x14ac:dyDescent="0.25">
      <c r="B49" s="32">
        <v>102</v>
      </c>
      <c r="C49" s="7" t="s">
        <v>23</v>
      </c>
      <c r="D49" s="11">
        <v>2005</v>
      </c>
      <c r="E49" s="15" t="s">
        <v>24</v>
      </c>
      <c r="F49" s="36">
        <v>0</v>
      </c>
      <c r="G49" s="36">
        <v>1.7476851851851852E-3</v>
      </c>
      <c r="H49" s="37"/>
      <c r="I49" s="38">
        <f t="shared" si="2"/>
        <v>0</v>
      </c>
      <c r="J49" s="36">
        <f t="shared" si="3"/>
        <v>1.7476851851851852E-3</v>
      </c>
      <c r="K49" s="25" t="s">
        <v>54</v>
      </c>
      <c r="L49" s="17"/>
      <c r="M49">
        <v>12</v>
      </c>
    </row>
    <row r="50" spans="2:13" x14ac:dyDescent="0.25">
      <c r="B50" s="2">
        <v>88</v>
      </c>
      <c r="C50" s="31" t="s">
        <v>52</v>
      </c>
      <c r="D50" s="13">
        <v>2007</v>
      </c>
      <c r="E50" s="16" t="s">
        <v>34</v>
      </c>
      <c r="F50" s="26">
        <v>0</v>
      </c>
      <c r="G50" s="26">
        <v>1.7592592592592592E-3</v>
      </c>
      <c r="H50" s="25"/>
      <c r="I50" s="30">
        <f t="shared" si="2"/>
        <v>0</v>
      </c>
      <c r="J50" s="26">
        <f t="shared" si="3"/>
        <v>1.7592592592592592E-3</v>
      </c>
      <c r="K50" s="25">
        <v>12</v>
      </c>
      <c r="L50" s="17"/>
      <c r="M50">
        <v>13</v>
      </c>
    </row>
    <row r="51" spans="2:13" x14ac:dyDescent="0.25">
      <c r="B51" s="2">
        <v>90</v>
      </c>
      <c r="C51" s="3" t="s">
        <v>25</v>
      </c>
      <c r="D51" s="9">
        <v>2007</v>
      </c>
      <c r="E51" s="9" t="s">
        <v>29</v>
      </c>
      <c r="F51" s="26">
        <v>0</v>
      </c>
      <c r="G51" s="26">
        <v>1.1689814814814816E-3</v>
      </c>
      <c r="H51" s="25">
        <v>10</v>
      </c>
      <c r="I51" s="26">
        <f t="shared" si="2"/>
        <v>100.0011574074074</v>
      </c>
      <c r="J51" s="26">
        <f t="shared" si="3"/>
        <v>100.00232638888889</v>
      </c>
      <c r="K51" s="25">
        <v>13</v>
      </c>
      <c r="L51" s="17" t="s">
        <v>56</v>
      </c>
      <c r="M51">
        <v>14</v>
      </c>
    </row>
    <row r="52" spans="2:13" x14ac:dyDescent="0.25">
      <c r="B52" s="2">
        <v>98</v>
      </c>
      <c r="C52" s="3" t="s">
        <v>8</v>
      </c>
      <c r="D52" s="9">
        <v>2007</v>
      </c>
      <c r="E52" s="9" t="s">
        <v>7</v>
      </c>
      <c r="F52" s="26">
        <v>0</v>
      </c>
      <c r="G52" s="26">
        <v>2.8472222222222219E-3</v>
      </c>
      <c r="H52" s="25"/>
      <c r="I52" s="26">
        <f t="shared" si="2"/>
        <v>0</v>
      </c>
      <c r="J52" s="26">
        <f t="shared" si="3"/>
        <v>2.8472222222222219E-3</v>
      </c>
      <c r="K52" s="25">
        <v>14</v>
      </c>
      <c r="L52" s="17"/>
      <c r="M52">
        <v>15</v>
      </c>
    </row>
    <row r="54" spans="2:13" s="1" customFormat="1" x14ac:dyDescent="0.25"/>
  </sheetData>
  <sortState ref="B8:J17">
    <sortCondition ref="J8"/>
  </sortState>
  <mergeCells count="5">
    <mergeCell ref="K36:L36"/>
    <mergeCell ref="N2:R2"/>
    <mergeCell ref="B2:L2"/>
    <mergeCell ref="K6:L6"/>
    <mergeCell ref="B31:L31"/>
  </mergeCells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"/>
  <sheetViews>
    <sheetView tabSelected="1" workbookViewId="0">
      <selection activeCell="Q8" sqref="Q8"/>
    </sheetView>
  </sheetViews>
  <sheetFormatPr defaultRowHeight="15" x14ac:dyDescent="0.25"/>
  <cols>
    <col min="1" max="1" width="2.85546875" customWidth="1"/>
    <col min="2" max="2" width="5" customWidth="1"/>
    <col min="3" max="3" width="22.140625" customWidth="1"/>
    <col min="4" max="4" width="12" customWidth="1"/>
    <col min="5" max="5" width="9.28515625" customWidth="1"/>
    <col min="6" max="6" width="8.7109375" customWidth="1"/>
    <col min="7" max="7" width="9.28515625" customWidth="1"/>
    <col min="8" max="8" width="8.140625" customWidth="1"/>
    <col min="9" max="9" width="8" customWidth="1"/>
    <col min="10" max="10" width="8.85546875" customWidth="1"/>
    <col min="11" max="11" width="11.7109375" customWidth="1"/>
    <col min="12" max="12" width="8.5703125" customWidth="1"/>
    <col min="13" max="13" width="9.28515625" customWidth="1"/>
    <col min="14" max="14" width="8.85546875" customWidth="1"/>
  </cols>
  <sheetData>
    <row r="3" spans="2:11" ht="54.75" customHeight="1" x14ac:dyDescent="0.25">
      <c r="B3" s="53" t="s">
        <v>57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8.75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2:11" x14ac:dyDescent="0.25">
      <c r="B5" s="1" t="s">
        <v>79</v>
      </c>
    </row>
    <row r="6" spans="2:11" ht="15.75" thickBot="1" x14ac:dyDescent="0.3">
      <c r="B6" s="1"/>
    </row>
    <row r="7" spans="2:11" ht="63.75" thickTop="1" thickBot="1" x14ac:dyDescent="0.3">
      <c r="B7" s="55" t="s">
        <v>1</v>
      </c>
      <c r="C7" s="55" t="s">
        <v>59</v>
      </c>
      <c r="D7" s="56" t="s">
        <v>60</v>
      </c>
      <c r="E7" s="56" t="s">
        <v>61</v>
      </c>
      <c r="F7" s="56" t="s">
        <v>62</v>
      </c>
      <c r="G7" s="56" t="s">
        <v>63</v>
      </c>
      <c r="H7" s="56" t="s">
        <v>64</v>
      </c>
      <c r="I7" s="56" t="s">
        <v>48</v>
      </c>
      <c r="J7" s="55" t="s">
        <v>49</v>
      </c>
      <c r="K7" s="55" t="s">
        <v>43</v>
      </c>
    </row>
    <row r="8" spans="2:11" ht="39.75" thickTop="1" thickBot="1" x14ac:dyDescent="0.3">
      <c r="B8" s="57">
        <v>1</v>
      </c>
      <c r="C8" s="58" t="s">
        <v>77</v>
      </c>
      <c r="D8" s="59">
        <v>8.6805555555555551E-4</v>
      </c>
      <c r="E8" s="85">
        <v>1.7939814814814815E-3</v>
      </c>
      <c r="F8" s="59">
        <v>1.4814814814814814E-3</v>
      </c>
      <c r="G8" s="59">
        <v>1.8287037037037037E-3</v>
      </c>
      <c r="H8" s="59">
        <v>0</v>
      </c>
      <c r="I8" s="59">
        <f>D8+F8+G8+H8</f>
        <v>4.178240740740741E-3</v>
      </c>
      <c r="J8" s="4"/>
      <c r="K8" s="60"/>
    </row>
    <row r="9" spans="2:11" ht="60.75" thickTop="1" x14ac:dyDescent="0.25">
      <c r="B9" s="61">
        <v>2</v>
      </c>
      <c r="C9" s="69" t="s">
        <v>78</v>
      </c>
      <c r="D9" s="59">
        <v>1.8981481481481482E-3</v>
      </c>
      <c r="E9" s="85" t="s">
        <v>58</v>
      </c>
      <c r="F9" s="59" t="s">
        <v>70</v>
      </c>
      <c r="G9" s="59">
        <v>1.6435185185185183E-3</v>
      </c>
      <c r="H9" s="59">
        <v>1.9444444444444442E-3</v>
      </c>
      <c r="I9" s="63">
        <f>H9+G9+D9</f>
        <v>5.4861111111111109E-3</v>
      </c>
      <c r="J9" s="82"/>
      <c r="K9" s="66"/>
    </row>
  </sheetData>
  <sortState ref="C19:O22">
    <sortCondition ref="O19"/>
  </sortState>
  <mergeCells count="1">
    <mergeCell ref="B3:K3"/>
  </mergeCells>
  <pageMargins left="0.18" right="0.1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P10" sqref="P10"/>
    </sheetView>
  </sheetViews>
  <sheetFormatPr defaultRowHeight="15" x14ac:dyDescent="0.25"/>
  <cols>
    <col min="1" max="1" width="3.5703125" customWidth="1"/>
    <col min="2" max="2" width="5" customWidth="1"/>
    <col min="3" max="3" width="23.7109375" customWidth="1"/>
    <col min="4" max="4" width="10.42578125" customWidth="1"/>
    <col min="5" max="5" width="7.85546875" customWidth="1"/>
    <col min="6" max="7" width="6.85546875" customWidth="1"/>
    <col min="8" max="8" width="8.42578125" customWidth="1"/>
    <col min="9" max="9" width="7.42578125" customWidth="1"/>
    <col min="10" max="10" width="9.28515625" customWidth="1"/>
    <col min="11" max="11" width="8" customWidth="1"/>
    <col min="12" max="12" width="8.140625" customWidth="1"/>
    <col min="13" max="13" width="5.85546875" customWidth="1"/>
    <col min="15" max="15" width="9" customWidth="1"/>
  </cols>
  <sheetData>
    <row r="2" spans="2:11" ht="65.25" customHeight="1" x14ac:dyDescent="0.25">
      <c r="B2" s="53" t="s">
        <v>57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8.75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2:11" x14ac:dyDescent="0.25">
      <c r="B4" s="1" t="s">
        <v>82</v>
      </c>
    </row>
    <row r="5" spans="2:11" ht="15.75" thickBot="1" x14ac:dyDescent="0.3">
      <c r="B5" s="1"/>
    </row>
    <row r="6" spans="2:11" ht="63.75" thickTop="1" thickBot="1" x14ac:dyDescent="0.3">
      <c r="B6" s="55" t="s">
        <v>1</v>
      </c>
      <c r="C6" s="55" t="s">
        <v>59</v>
      </c>
      <c r="D6" s="56" t="s">
        <v>60</v>
      </c>
      <c r="E6" s="56" t="s">
        <v>61</v>
      </c>
      <c r="F6" s="56" t="s">
        <v>62</v>
      </c>
      <c r="G6" s="56" t="s">
        <v>63</v>
      </c>
      <c r="H6" s="56" t="s">
        <v>64</v>
      </c>
      <c r="I6" s="56" t="s">
        <v>48</v>
      </c>
      <c r="J6" s="55" t="s">
        <v>49</v>
      </c>
      <c r="K6" s="55" t="s">
        <v>43</v>
      </c>
    </row>
    <row r="7" spans="2:11" ht="39" thickTop="1" x14ac:dyDescent="0.25">
      <c r="B7" s="57">
        <v>1</v>
      </c>
      <c r="C7" s="58" t="s">
        <v>80</v>
      </c>
      <c r="D7" s="59">
        <v>8.9120370370370362E-4</v>
      </c>
      <c r="E7" s="85">
        <v>1.0879629629629629E-3</v>
      </c>
      <c r="F7" s="59">
        <v>1.261574074074074E-3</v>
      </c>
      <c r="G7" s="59">
        <v>1.689814814814815E-3</v>
      </c>
      <c r="H7" s="59">
        <v>0</v>
      </c>
      <c r="I7" s="59">
        <f>D7+F7+G7+H7+E7</f>
        <v>4.9305555555555561E-3</v>
      </c>
      <c r="J7" s="4">
        <v>1</v>
      </c>
      <c r="K7" s="60"/>
    </row>
    <row r="8" spans="2:11" ht="38.25" thickBot="1" x14ac:dyDescent="0.3">
      <c r="B8" s="79">
        <v>2</v>
      </c>
      <c r="C8" s="86" t="s">
        <v>81</v>
      </c>
      <c r="D8" s="87">
        <v>1.0300925925925926E-3</v>
      </c>
      <c r="E8" s="88">
        <v>1.3657407407407409E-3</v>
      </c>
      <c r="F8" s="87">
        <v>2.0833333333333333E-3</v>
      </c>
      <c r="G8" s="87">
        <v>1.5972222222222221E-3</v>
      </c>
      <c r="H8" s="87">
        <v>0</v>
      </c>
      <c r="I8" s="87">
        <f>H8+G8+D8+F8+E8</f>
        <v>6.076388888888889E-3</v>
      </c>
      <c r="J8" s="80">
        <v>2</v>
      </c>
      <c r="K8" s="50"/>
    </row>
    <row r="9" spans="2:11" ht="15.75" thickTop="1" x14ac:dyDescent="0.25"/>
  </sheetData>
  <sortState ref="C6:O9">
    <sortCondition ref="O6"/>
  </sortState>
  <mergeCells count="1">
    <mergeCell ref="B2:K2"/>
  </mergeCells>
  <pageMargins left="0.32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командный 1 класс дистанции</vt:lpstr>
      <vt:lpstr>РЕЗ 1 СТ</vt:lpstr>
      <vt:lpstr>Командный дистанции 2 кл СТ</vt:lpstr>
      <vt:lpstr>Командный дистанция 3 кл 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2019-01-08T13:29:39Z</dcterms:modified>
</cp:coreProperties>
</file>